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Ex3.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P:\emissieregistratie\2_emissieberekeningen\Berekeningen_ER2025_(ER1990-2024)\Werkveld_14_Aanvoer_buitenlandse_rivieren\04_Oplevering\"/>
    </mc:Choice>
  </mc:AlternateContent>
  <xr:revisionPtr revIDLastSave="0" documentId="13_ncr:1_{2DEF1A25-B2B1-4281-A4BA-E652D51CD3F7}" xr6:coauthVersionLast="47" xr6:coauthVersionMax="47" xr10:uidLastSave="{00000000-0000-0000-0000-000000000000}"/>
  <bookViews>
    <workbookView xWindow="-108" yWindow="-108" windowWidth="23256" windowHeight="13896" xr2:uid="{00000000-000D-0000-FFFF-FFFF00000000}"/>
  </bookViews>
  <sheets>
    <sheet name="README" sheetId="5" r:id="rId1"/>
    <sheet name="Oppervlaktewater" sheetId="1" r:id="rId2"/>
    <sheet name="Zwevende stof" sheetId="4" r:id="rId3"/>
    <sheet name="Oppervlaktewater - Na filtratie" sheetId="3" r:id="rId4"/>
    <sheet name="Overzicht_stoffen" sheetId="6" r:id="rId5"/>
    <sheet name="_" sheetId="2" state="hidden" r:id="rId6"/>
  </sheets>
  <definedNames>
    <definedName name="_xlnm._FilterDatabase" localSheetId="1" hidden="1">Oppervlaktewater!$B$3:$T$1335</definedName>
    <definedName name="_xlnm._FilterDatabase" localSheetId="3" hidden="1">'Oppervlaktewater - Na filtratie'!$B$3:$S$182</definedName>
    <definedName name="_xlnm._FilterDatabase" localSheetId="4" hidden="1">Overzicht_stoffen!$A$1:$E$251</definedName>
    <definedName name="_xlnm._FilterDatabase" localSheetId="2" hidden="1">'Zwevende stof'!$B$3:$T$554</definedName>
    <definedName name="_xlchart.v6.0" hidden="1">_!$A$1</definedName>
    <definedName name="_xlchart.v6.1" hidden="1">_!$A$2:$A$4</definedName>
    <definedName name="_xlchart.v6.2" hidden="1">_!$C$2:$C$4</definedName>
    <definedName name="_xlchart.v6.3" hidden="1">_!$A$1</definedName>
    <definedName name="_xlchart.v6.4" hidden="1">_!$A$2:$A$4</definedName>
    <definedName name="_xlchart.v6.5" hidden="1">_!$C$2:$C$4</definedName>
    <definedName name="_xlchart.v6.6" hidden="1">_!$A$1</definedName>
    <definedName name="_xlchart.v6.7" hidden="1">_!$A$2:$A$4</definedName>
    <definedName name="_xlchart.v6.8" hidden="1">_!$C$2:$C$4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 i="3" l="1"/>
  <c r="G187" i="3"/>
  <c r="H187" i="3"/>
  <c r="I187" i="3"/>
  <c r="J187" i="3"/>
  <c r="K187" i="3"/>
  <c r="L187" i="3"/>
  <c r="M187" i="3"/>
  <c r="N187" i="3"/>
  <c r="O187" i="3"/>
  <c r="P187" i="3"/>
  <c r="Q187" i="3"/>
  <c r="R187" i="3"/>
  <c r="R199" i="3" s="1"/>
  <c r="S187" i="3"/>
  <c r="S199" i="3" s="1"/>
  <c r="E187" i="3"/>
  <c r="F186" i="3"/>
  <c r="G186" i="3"/>
  <c r="H186" i="3"/>
  <c r="I186" i="3"/>
  <c r="J186" i="3"/>
  <c r="K186" i="3"/>
  <c r="L186" i="3"/>
  <c r="M186" i="3"/>
  <c r="N186" i="3"/>
  <c r="O186" i="3"/>
  <c r="P186" i="3"/>
  <c r="Q186" i="3"/>
  <c r="R186" i="3"/>
  <c r="S186" i="3"/>
  <c r="S198" i="3" s="1"/>
  <c r="E186" i="3"/>
  <c r="F185" i="3"/>
  <c r="G185" i="3"/>
  <c r="H185" i="3"/>
  <c r="I185" i="3"/>
  <c r="J185" i="3"/>
  <c r="K185" i="3"/>
  <c r="L185" i="3"/>
  <c r="M185" i="3"/>
  <c r="N185" i="3"/>
  <c r="O185" i="3"/>
  <c r="P185" i="3"/>
  <c r="Q185" i="3"/>
  <c r="R185" i="3"/>
  <c r="S185" i="3"/>
  <c r="E185" i="3"/>
  <c r="R197" i="3"/>
  <c r="S197" i="3"/>
  <c r="R198" i="3"/>
  <c r="R188" i="3"/>
  <c r="S188" i="3"/>
  <c r="F559" i="4"/>
  <c r="F571" i="4" s="1"/>
  <c r="G559" i="4"/>
  <c r="G571" i="4" s="1"/>
  <c r="H559" i="4"/>
  <c r="H571" i="4" s="1"/>
  <c r="I559" i="4"/>
  <c r="I571" i="4" s="1"/>
  <c r="J559" i="4"/>
  <c r="J571" i="4" s="1"/>
  <c r="K559" i="4"/>
  <c r="K571" i="4" s="1"/>
  <c r="L559" i="4"/>
  <c r="L571" i="4" s="1"/>
  <c r="M559" i="4"/>
  <c r="M571" i="4" s="1"/>
  <c r="N559" i="4"/>
  <c r="N571" i="4" s="1"/>
  <c r="O559" i="4"/>
  <c r="O571" i="4" s="1"/>
  <c r="P559" i="4"/>
  <c r="P571" i="4" s="1"/>
  <c r="Q559" i="4"/>
  <c r="Q571" i="4" s="1"/>
  <c r="R559" i="4"/>
  <c r="R571" i="4" s="1"/>
  <c r="S559" i="4"/>
  <c r="S571" i="4" s="1"/>
  <c r="E559" i="4"/>
  <c r="F557" i="4"/>
  <c r="F569" i="4" s="1"/>
  <c r="G557" i="4"/>
  <c r="G569" i="4" s="1"/>
  <c r="H557" i="4"/>
  <c r="I557" i="4"/>
  <c r="I569" i="4" s="1"/>
  <c r="J557" i="4"/>
  <c r="J569" i="4" s="1"/>
  <c r="K557" i="4"/>
  <c r="L557" i="4"/>
  <c r="M557" i="4"/>
  <c r="M569" i="4" s="1"/>
  <c r="N557" i="4"/>
  <c r="N569" i="4" s="1"/>
  <c r="O557" i="4"/>
  <c r="O569" i="4" s="1"/>
  <c r="P557" i="4"/>
  <c r="Q557" i="4"/>
  <c r="Q569" i="4" s="1"/>
  <c r="R557" i="4"/>
  <c r="R569" i="4" s="1"/>
  <c r="S557" i="4"/>
  <c r="S569" i="4" s="1"/>
  <c r="E557" i="4"/>
  <c r="F558" i="4"/>
  <c r="F570" i="4" s="1"/>
  <c r="G558" i="4"/>
  <c r="G570" i="4" s="1"/>
  <c r="H558" i="4"/>
  <c r="H570" i="4" s="1"/>
  <c r="I558" i="4"/>
  <c r="I570" i="4" s="1"/>
  <c r="J558" i="4"/>
  <c r="J570" i="4" s="1"/>
  <c r="K558" i="4"/>
  <c r="K570" i="4" s="1"/>
  <c r="L558" i="4"/>
  <c r="L570" i="4" s="1"/>
  <c r="M558" i="4"/>
  <c r="M570" i="4" s="1"/>
  <c r="N558" i="4"/>
  <c r="N570" i="4" s="1"/>
  <c r="O558" i="4"/>
  <c r="P558" i="4"/>
  <c r="Q558" i="4"/>
  <c r="R558" i="4"/>
  <c r="R570" i="4" s="1"/>
  <c r="S558" i="4"/>
  <c r="S570" i="4" s="1"/>
  <c r="E558" i="4"/>
  <c r="F566" i="4"/>
  <c r="G566" i="4"/>
  <c r="H566" i="4"/>
  <c r="I566" i="4"/>
  <c r="J566" i="4"/>
  <c r="K566" i="4"/>
  <c r="L566" i="4"/>
  <c r="M566" i="4"/>
  <c r="N566" i="4"/>
  <c r="O566" i="4"/>
  <c r="P566" i="4"/>
  <c r="Q566" i="4"/>
  <c r="R566" i="4"/>
  <c r="S566" i="4"/>
  <c r="H569" i="4"/>
  <c r="K569" i="4"/>
  <c r="L569" i="4"/>
  <c r="P569" i="4"/>
  <c r="O570" i="4"/>
  <c r="F560" i="4"/>
  <c r="G560" i="4"/>
  <c r="H560" i="4"/>
  <c r="I560" i="4"/>
  <c r="J560" i="4"/>
  <c r="K560" i="4"/>
  <c r="L560" i="4"/>
  <c r="M560" i="4"/>
  <c r="N560" i="4"/>
  <c r="O560" i="4"/>
  <c r="P560" i="4"/>
  <c r="Q560" i="4"/>
  <c r="R560" i="4"/>
  <c r="S560" i="4"/>
  <c r="P570" i="4"/>
  <c r="Q570" i="4"/>
  <c r="F1340" i="1"/>
  <c r="F1352" i="1" s="1"/>
  <c r="G1340" i="1"/>
  <c r="G1352" i="1" s="1"/>
  <c r="H1340" i="1"/>
  <c r="H1352" i="1" s="1"/>
  <c r="I1340" i="1"/>
  <c r="I1352" i="1" s="1"/>
  <c r="J1340" i="1"/>
  <c r="J1352" i="1" s="1"/>
  <c r="K1340" i="1"/>
  <c r="K1352" i="1" s="1"/>
  <c r="L1340" i="1"/>
  <c r="L1352" i="1" s="1"/>
  <c r="M1340" i="1"/>
  <c r="M1352" i="1" s="1"/>
  <c r="N1340" i="1"/>
  <c r="O1340" i="1"/>
  <c r="O1352" i="1" s="1"/>
  <c r="P1340" i="1"/>
  <c r="P1352" i="1" s="1"/>
  <c r="Q1340" i="1"/>
  <c r="Q1352" i="1" s="1"/>
  <c r="R1340" i="1"/>
  <c r="R1352" i="1" s="1"/>
  <c r="S1340" i="1"/>
  <c r="S1352" i="1" s="1"/>
  <c r="E1340" i="1"/>
  <c r="E1352" i="1" s="1"/>
  <c r="F1338" i="1"/>
  <c r="F1350" i="1" s="1"/>
  <c r="G1338" i="1"/>
  <c r="G1350" i="1" s="1"/>
  <c r="H1338" i="1"/>
  <c r="H1350" i="1" s="1"/>
  <c r="I1338" i="1"/>
  <c r="I1350" i="1" s="1"/>
  <c r="J1338" i="1"/>
  <c r="K1338" i="1"/>
  <c r="L1338" i="1"/>
  <c r="L1350" i="1" s="1"/>
  <c r="M1338" i="1"/>
  <c r="M1350" i="1" s="1"/>
  <c r="N1338" i="1"/>
  <c r="N1350" i="1" s="1"/>
  <c r="O1338" i="1"/>
  <c r="O1350" i="1" s="1"/>
  <c r="P1338" i="1"/>
  <c r="P1350" i="1" s="1"/>
  <c r="Q1338" i="1"/>
  <c r="R1338" i="1"/>
  <c r="S1338" i="1"/>
  <c r="E1338" i="1"/>
  <c r="E1350" i="1" s="1"/>
  <c r="H1339" i="1"/>
  <c r="H1351" i="1" s="1"/>
  <c r="I1339" i="1"/>
  <c r="I1351" i="1" s="1"/>
  <c r="J1339" i="1"/>
  <c r="J1351" i="1" s="1"/>
  <c r="K1339" i="1"/>
  <c r="K1351" i="1" s="1"/>
  <c r="L1339" i="1"/>
  <c r="L1351" i="1" s="1"/>
  <c r="M1339" i="1"/>
  <c r="N1339" i="1"/>
  <c r="N1351" i="1" s="1"/>
  <c r="O1339" i="1"/>
  <c r="O1351" i="1" s="1"/>
  <c r="P1339" i="1"/>
  <c r="P1351" i="1" s="1"/>
  <c r="Q1339" i="1"/>
  <c r="Q1351" i="1" s="1"/>
  <c r="R1339" i="1"/>
  <c r="R1351" i="1" s="1"/>
  <c r="S1339" i="1"/>
  <c r="S1351" i="1" s="1"/>
  <c r="G1339" i="1"/>
  <c r="G1351" i="1" s="1"/>
  <c r="F1339" i="1"/>
  <c r="F1351" i="1" s="1"/>
  <c r="E1339" i="1"/>
  <c r="E1351" i="1" s="1"/>
  <c r="E1347" i="1"/>
  <c r="F1347" i="1"/>
  <c r="G1347" i="1"/>
  <c r="H1347" i="1"/>
  <c r="I1347" i="1"/>
  <c r="J1347" i="1"/>
  <c r="K1347" i="1"/>
  <c r="L1347" i="1"/>
  <c r="M1347" i="1"/>
  <c r="N1347" i="1"/>
  <c r="O1347" i="1"/>
  <c r="P1347" i="1"/>
  <c r="Q1347" i="1"/>
  <c r="R1347" i="1"/>
  <c r="E1360" i="1" a="1"/>
  <c r="E1360" i="1" s="1"/>
  <c r="M1341" i="1" l="1"/>
  <c r="G1341" i="1"/>
  <c r="F1341" i="1"/>
  <c r="E1341" i="1"/>
  <c r="N1341" i="1"/>
  <c r="S1341" i="1"/>
  <c r="N1352" i="1"/>
  <c r="Q1341" i="1"/>
  <c r="P1341" i="1"/>
  <c r="O1341" i="1"/>
  <c r="K1341" i="1"/>
  <c r="J1341" i="1"/>
  <c r="I1341" i="1"/>
  <c r="H1341" i="1"/>
  <c r="S1350" i="1"/>
  <c r="R1341" i="1"/>
  <c r="R1350" i="1"/>
  <c r="Q1350" i="1"/>
  <c r="K1350" i="1"/>
  <c r="J1350" i="1"/>
  <c r="L1341" i="1"/>
  <c r="M1351" i="1"/>
  <c r="E197" i="3" l="1"/>
  <c r="F197" i="3"/>
  <c r="G197" i="3"/>
  <c r="H197" i="3"/>
  <c r="I197" i="3"/>
  <c r="J197" i="3"/>
  <c r="K197" i="3"/>
  <c r="L197" i="3"/>
  <c r="M197" i="3"/>
  <c r="N197" i="3"/>
  <c r="O197" i="3"/>
  <c r="P197" i="3"/>
  <c r="Q197" i="3"/>
  <c r="E199" i="3"/>
  <c r="F198" i="3"/>
  <c r="G198" i="3"/>
  <c r="H198" i="3"/>
  <c r="I198" i="3"/>
  <c r="J198" i="3"/>
  <c r="K198" i="3"/>
  <c r="L198" i="3"/>
  <c r="M198" i="3"/>
  <c r="N198" i="3"/>
  <c r="O198" i="3"/>
  <c r="P198" i="3"/>
  <c r="Q198" i="3"/>
  <c r="E198" i="3"/>
  <c r="F199" i="3"/>
  <c r="G199" i="3"/>
  <c r="H199" i="3"/>
  <c r="I199" i="3"/>
  <c r="J199" i="3"/>
  <c r="K199" i="3"/>
  <c r="L199" i="3"/>
  <c r="M199" i="3"/>
  <c r="N199" i="3"/>
  <c r="O199" i="3"/>
  <c r="P199" i="3"/>
  <c r="Q199" i="3"/>
  <c r="E207" i="3" a="1"/>
  <c r="E207" i="3" s="1"/>
  <c r="E579" i="4" a="1"/>
  <c r="E579" i="4" s="1"/>
  <c r="E569" i="4"/>
  <c r="E570" i="4"/>
  <c r="E560" i="4"/>
  <c r="E571" i="4"/>
  <c r="E566" i="4"/>
  <c r="S194" i="3"/>
  <c r="Q194" i="3"/>
  <c r="P194" i="3"/>
  <c r="O194" i="3"/>
  <c r="N194" i="3"/>
  <c r="M194" i="3"/>
  <c r="L194" i="3"/>
  <c r="K194" i="3"/>
  <c r="J194" i="3"/>
  <c r="I194" i="3"/>
  <c r="H194" i="3"/>
  <c r="G194" i="3"/>
  <c r="F194" i="3"/>
  <c r="E194" i="3"/>
  <c r="Q188" i="3"/>
  <c r="P188" i="3"/>
  <c r="O188" i="3"/>
  <c r="N188" i="3"/>
  <c r="M188" i="3"/>
  <c r="L188" i="3"/>
  <c r="K188" i="3"/>
  <c r="J188" i="3"/>
  <c r="I188" i="3"/>
  <c r="H188" i="3"/>
  <c r="G188" i="3"/>
  <c r="F188" i="3"/>
  <c r="E188" i="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3">
    <bk>
      <extLst>
        <ext uri="{3e2802c4-a4d2-4d8b-9148-e3be6c30e623}">
          <xlrd:rvb i="4"/>
        </ext>
      </extLst>
    </bk>
    <bk>
      <extLst>
        <ext uri="{3e2802c4-a4d2-4d8b-9148-e3be6c30e623}">
          <xlrd:rvb i="7"/>
        </ext>
      </extLst>
    </bk>
    <bk>
      <extLst>
        <ext uri="{3e2802c4-a4d2-4d8b-9148-e3be6c30e623}">
          <xlrd:rvb i="10"/>
        </ext>
      </extLst>
    </bk>
  </futureMetadata>
  <cellMetadata count="1">
    <bk>
      <rc t="1" v="0"/>
    </bk>
  </cellMetadata>
  <valueMetadata count="3">
    <bk>
      <rc t="2" v="0"/>
    </bk>
    <bk>
      <rc t="2" v="1"/>
    </bk>
    <bk>
      <rc t="2" v="2"/>
    </bk>
  </valueMetadata>
</metadata>
</file>

<file path=xl/sharedStrings.xml><?xml version="1.0" encoding="utf-8"?>
<sst xmlns="http://schemas.openxmlformats.org/spreadsheetml/2006/main" count="7357" uniqueCount="596">
  <si>
    <t>PCB</t>
  </si>
  <si>
    <t>CZV</t>
  </si>
  <si>
    <t>http://www.emissieregistratie.nl</t>
  </si>
  <si>
    <t>Aanvoer buitenland, Maas</t>
  </si>
  <si>
    <t>Aanvoer buitenland, Rijn</t>
  </si>
  <si>
    <t>Aanvoer buitenland, Schelde</t>
  </si>
  <si>
    <t>MCPA</t>
  </si>
  <si>
    <t>Perfluor-1-butaansulfonaat (lineair)</t>
  </si>
  <si>
    <t>Perfluor-1-hexaansulfonaat (lineair)</t>
  </si>
  <si>
    <t>Ammoniumverbindingen als NH4</t>
  </si>
  <si>
    <t>Vracht per locatie (kg/jaar)</t>
  </si>
  <si>
    <t>Totaal-generaal (ton/jaar)</t>
  </si>
  <si>
    <t>Locatie</t>
  </si>
  <si>
    <r>
      <t xml:space="preserve">                Jaarvrachten, aanvoer door buitenlandse grote rivieren  
</t>
    </r>
    <r>
      <rPr>
        <b/>
        <i/>
        <sz val="10"/>
        <color indexed="9"/>
        <rFont val="Arial"/>
        <family val="2"/>
      </rPr>
      <t>Door in de kolom 'Stofnaam' een stof te kiezen wordt de grafiek aangepast met de betreffende waarden</t>
    </r>
  </si>
  <si>
    <t>Debiet Rijn</t>
  </si>
  <si>
    <t>Debiet Maas</t>
  </si>
  <si>
    <t>Debiet Schelde</t>
  </si>
  <si>
    <t>Vracht Rijn</t>
  </si>
  <si>
    <t>Vracht Maas</t>
  </si>
  <si>
    <t>Vracht Schelde</t>
  </si>
  <si>
    <t>Concentratie Rijn</t>
  </si>
  <si>
    <t>Concentratie Maas</t>
  </si>
  <si>
    <t>Concentratie Schelde</t>
  </si>
  <si>
    <t>Concentratie per locatie (mg/l)</t>
  </si>
  <si>
    <t>Totaal-generaal (miljoen m3/jaar)</t>
  </si>
  <si>
    <r>
      <t>Debiet per locatie (miljoen m</t>
    </r>
    <r>
      <rPr>
        <b/>
        <vertAlign val="superscript"/>
        <sz val="10"/>
        <color rgb="FF000000"/>
        <rFont val="Arial"/>
        <family val="2"/>
      </rPr>
      <t>3</t>
    </r>
    <r>
      <rPr>
        <b/>
        <sz val="10"/>
        <color indexed="8"/>
        <rFont val="Arial"/>
        <family val="2"/>
      </rPr>
      <t>/jaar)</t>
    </r>
  </si>
  <si>
    <t>Rivier</t>
  </si>
  <si>
    <t>Stofnaam</t>
  </si>
  <si>
    <t>Acenafteen</t>
  </si>
  <si>
    <t>Acenaftyleen</t>
  </si>
  <si>
    <t>Antimoonverb. anorg. als Sb</t>
  </si>
  <si>
    <t>Arseenverbind. anorg. als As</t>
  </si>
  <si>
    <t>Bariumverb. anorg. als Ba</t>
  </si>
  <si>
    <t>Bentazon</t>
  </si>
  <si>
    <t>Benzeen</t>
  </si>
  <si>
    <t>Boorverbindingen als B</t>
  </si>
  <si>
    <t>Cadmiumverb. anorg. als Cd</t>
  </si>
  <si>
    <t>Cesium</t>
  </si>
  <si>
    <t>Chloorpyrifos</t>
  </si>
  <si>
    <t>Chloridazon</t>
  </si>
  <si>
    <t>Chloroform (trichloormethaan)</t>
  </si>
  <si>
    <t>Chroomverb. anorg. als Cr</t>
  </si>
  <si>
    <t>Chryseen</t>
  </si>
  <si>
    <t>Dibutyltin</t>
  </si>
  <si>
    <t>Dichloorbenzeen,1,2-</t>
  </si>
  <si>
    <t>Dichloorbenzeen,1,4-</t>
  </si>
  <si>
    <t>Dichloorbroommethaan</t>
  </si>
  <si>
    <t>Dichloorethaan,1,2-</t>
  </si>
  <si>
    <t>Dichloormethaan</t>
  </si>
  <si>
    <t>Dichloorpropaan,1,2-</t>
  </si>
  <si>
    <t>Diethylamine</t>
  </si>
  <si>
    <t>Diisopropylether</t>
  </si>
  <si>
    <t>Dinitrofenol,2,4-</t>
  </si>
  <si>
    <t>Diuron</t>
  </si>
  <si>
    <t>Dnoc</t>
  </si>
  <si>
    <t>EDTA en zouten,ber.als EDTA</t>
  </si>
  <si>
    <t>Endosulfan,alfa-</t>
  </si>
  <si>
    <t>Ethyltolueen, 3-</t>
  </si>
  <si>
    <t>Fenanthreen</t>
  </si>
  <si>
    <t>Fluorantheen</t>
  </si>
  <si>
    <t>Fluoreen</t>
  </si>
  <si>
    <t>Fluorverbind. anorg. als F</t>
  </si>
  <si>
    <t>Fosforverbind.,anorg. als P</t>
  </si>
  <si>
    <t>Glyfosaat</t>
  </si>
  <si>
    <t>Hexachloorbenzeen</t>
  </si>
  <si>
    <t>Hexachloorbutadieen</t>
  </si>
  <si>
    <t>Hexachloorcyclohexaan</t>
  </si>
  <si>
    <t>IJzerverbind. als Fe</t>
  </si>
  <si>
    <t>Imidacloprid</t>
  </si>
  <si>
    <t>Isoproturon</t>
  </si>
  <si>
    <t>Kaliumverb. anorg. als K</t>
  </si>
  <si>
    <t>Kobaltverbind. als Co</t>
  </si>
  <si>
    <t>Koperverbindingen als Cu</t>
  </si>
  <si>
    <t>Kwikverbind. anorg als Hg</t>
  </si>
  <si>
    <t>Loodverbind. als Pb</t>
  </si>
  <si>
    <t>Magnesiumverb. anorg. als Mg</t>
  </si>
  <si>
    <t>Mangaan</t>
  </si>
  <si>
    <t>Mecoprop</t>
  </si>
  <si>
    <t>Metazachloor</t>
  </si>
  <si>
    <t>Metolachloor</t>
  </si>
  <si>
    <t>Molybdeenverbind. als Mo</t>
  </si>
  <si>
    <t>Naftaleen</t>
  </si>
  <si>
    <t>Nikkelverbind. als Ni</t>
  </si>
  <si>
    <t>Pentachloorbenzeen</t>
  </si>
  <si>
    <t>Pentachloorfenol</t>
  </si>
  <si>
    <t>Perfluorbutaanzuur</t>
  </si>
  <si>
    <t>Perfluordecaanzuur</t>
  </si>
  <si>
    <t>Perfluorheptaanzuur</t>
  </si>
  <si>
    <t>Perfluorhexaanzuur</t>
  </si>
  <si>
    <t>Perfluornonaanzuur</t>
  </si>
  <si>
    <t>Pirimicarb</t>
  </si>
  <si>
    <t>Propiconazol</t>
  </si>
  <si>
    <t>Pyreen</t>
  </si>
  <si>
    <t>Pyriproxyfen</t>
  </si>
  <si>
    <t>Seleenverbind. berek. als Se</t>
  </si>
  <si>
    <t>Simazine</t>
  </si>
  <si>
    <t>Strontiumverbind. als Sr</t>
  </si>
  <si>
    <t>Terbutylazine</t>
  </si>
  <si>
    <t>Tetrachlooretheen (per)</t>
  </si>
  <si>
    <t>Tetrachloormethaan (tetra)</t>
  </si>
  <si>
    <t>Thalliumverbind. als Tl</t>
  </si>
  <si>
    <t>Tinverbind. org. als Sn</t>
  </si>
  <si>
    <t>Titaanverbind. als Ti</t>
  </si>
  <si>
    <t>Tolueen</t>
  </si>
  <si>
    <t>Tributyltinoxide</t>
  </si>
  <si>
    <t>Trichloorbenzeen,1,2,4-</t>
  </si>
  <si>
    <t>Trichloorbenzeen,1,3,5-</t>
  </si>
  <si>
    <t>Trichloorethaan,1,1,1-</t>
  </si>
  <si>
    <t>Trichloorethaan,1,1,2-</t>
  </si>
  <si>
    <t>Trichlooretheen (tri)</t>
  </si>
  <si>
    <t>Trichloorpropaan,1,2,3-</t>
  </si>
  <si>
    <t>Trifenyltinzouten</t>
  </si>
  <si>
    <t>Trimethylbenzeen,1,2,3-</t>
  </si>
  <si>
    <t>Trimethylbenzeen,1,2,4-</t>
  </si>
  <si>
    <t>Trimethylbenzeen,1,3,5-</t>
  </si>
  <si>
    <t>Uranium</t>
  </si>
  <si>
    <t>Vanadium/-verbind. als V</t>
  </si>
  <si>
    <t>Zilververbind. als Ag</t>
  </si>
  <si>
    <t>Zinkverbind. als Zn</t>
  </si>
  <si>
    <t>Chloornitrobenzeen,o-</t>
  </si>
  <si>
    <t>Chloornitrobenzeen,p-</t>
  </si>
  <si>
    <t>Dichloorbenzeen,1,3-</t>
  </si>
  <si>
    <t>Dimethoaat</t>
  </si>
  <si>
    <t>Tetrachloorbenzeen,1,2,3,4-</t>
  </si>
  <si>
    <t>Tetrachloorbenzeen,1,2,3,5-</t>
  </si>
  <si>
    <t>Tetrachloorbenzeen,1,2,4,5-</t>
  </si>
  <si>
    <t>Thiacloprid</t>
  </si>
  <si>
    <t>Trichloorbenzeen,1,2,3-</t>
  </si>
  <si>
    <t>Alachloor</t>
  </si>
  <si>
    <t>Chlooralkanen, C10-C13</t>
  </si>
  <si>
    <t>Chloordibroommethaan</t>
  </si>
  <si>
    <t>Dichloorfenoxypropionzuur,2,4-</t>
  </si>
  <si>
    <t>Ethylbenzeen</t>
  </si>
  <si>
    <t>Linuron</t>
  </si>
  <si>
    <t>Octylfenol,4-</t>
  </si>
  <si>
    <t>Tetrabutyltin</t>
  </si>
  <si>
    <t>Trichloorfenol,2,4,6-</t>
  </si>
  <si>
    <t>Stofgroep</t>
  </si>
  <si>
    <t>Bestrijdingsmiddelen</t>
  </si>
  <si>
    <t>2-4-Db</t>
  </si>
  <si>
    <t>Abamectine</t>
  </si>
  <si>
    <t>Aclonifen</t>
  </si>
  <si>
    <t>Aldicarb</t>
  </si>
  <si>
    <t>Aldrin</t>
  </si>
  <si>
    <t>Atrazine</t>
  </si>
  <si>
    <t>Bifenox</t>
  </si>
  <si>
    <t>Captan</t>
  </si>
  <si>
    <t>Carbaryl</t>
  </si>
  <si>
    <t>Carbofuran</t>
  </si>
  <si>
    <t>Chloorfenvinfos</t>
  </si>
  <si>
    <t>Chloortoluron</t>
  </si>
  <si>
    <t>Cybutrine</t>
  </si>
  <si>
    <t>Cyhalothrin</t>
  </si>
  <si>
    <t>DDT,2,4-</t>
  </si>
  <si>
    <t>DDT,4,4-</t>
  </si>
  <si>
    <t>Deltamethrin</t>
  </si>
  <si>
    <t>Dichloorvos</t>
  </si>
  <si>
    <t>Dieldrin</t>
  </si>
  <si>
    <t>Dimethenamide-P</t>
  </si>
  <si>
    <t>Dithianon</t>
  </si>
  <si>
    <t>Endosulfan,beta-</t>
  </si>
  <si>
    <t>Endrin</t>
  </si>
  <si>
    <t>Esfenvaleraat</t>
  </si>
  <si>
    <t>Ethoprofos</t>
  </si>
  <si>
    <t>Fenamifos</t>
  </si>
  <si>
    <t>Glufosinaat-Ammonium</t>
  </si>
  <si>
    <t>Heptachloor</t>
  </si>
  <si>
    <t>Isodrin</t>
  </si>
  <si>
    <t>Malathion</t>
  </si>
  <si>
    <t>Metamitron</t>
  </si>
  <si>
    <t>Methomyl</t>
  </si>
  <si>
    <t>Metoxuron</t>
  </si>
  <si>
    <t>Oxamyl</t>
  </si>
  <si>
    <t>Pirimifos-Methyl</t>
  </si>
  <si>
    <t>Pyridaben</t>
  </si>
  <si>
    <t>Quinoxyfen</t>
  </si>
  <si>
    <t>Teflubenzuron</t>
  </si>
  <si>
    <t>Telodrin</t>
  </si>
  <si>
    <t>TolClofos-Methyl</t>
  </si>
  <si>
    <t>Trichlorfon</t>
  </si>
  <si>
    <t>Trifluralin</t>
  </si>
  <si>
    <t>Medicijnresten</t>
  </si>
  <si>
    <t>Jomeprol</t>
  </si>
  <si>
    <t>Jopromide</t>
  </si>
  <si>
    <t>Metformine</t>
  </si>
  <si>
    <t>Metalen</t>
  </si>
  <si>
    <t>Aluminiumverbind. als Al</t>
  </si>
  <si>
    <t>Berylliumverbind. als Be</t>
  </si>
  <si>
    <t>Calciumverb. anorg als Ca</t>
  </si>
  <si>
    <t>Galliumverb. (als Ga)</t>
  </si>
  <si>
    <t>Lithiumverb. (als Li)</t>
  </si>
  <si>
    <t>Natriumverb. anorg. als Na</t>
  </si>
  <si>
    <t>Rubidiumverb. (als Rb)</t>
  </si>
  <si>
    <t>Thoriumverb. (als Th)</t>
  </si>
  <si>
    <t>Wolfraamverb. (als W)</t>
  </si>
  <si>
    <t>Zirkoonverb. (als Zr)</t>
  </si>
  <si>
    <t>Metalloïden</t>
  </si>
  <si>
    <t>Niet-metalen</t>
  </si>
  <si>
    <t>Broomverb., anorg. (als Br)</t>
  </si>
  <si>
    <t>Overige stoffen</t>
  </si>
  <si>
    <t>Benzylchloride</t>
  </si>
  <si>
    <t>Bromoform (tribroommethaan)</t>
  </si>
  <si>
    <t>Chloorpropeen,3- (Allylchlor.)</t>
  </si>
  <si>
    <t>Chloortolueen,o-</t>
  </si>
  <si>
    <t>Cyaniden als Cn</t>
  </si>
  <si>
    <t>Cyclamaat</t>
  </si>
  <si>
    <t>Cyclohexaan</t>
  </si>
  <si>
    <t>Di(2-Ethylhexyl)Ftalaat</t>
  </si>
  <si>
    <t>Dichloor-2-Propanol,1,3-</t>
  </si>
  <si>
    <t>Dichloorethaan,1,1-</t>
  </si>
  <si>
    <t>Dichlooretheen,1,1-</t>
  </si>
  <si>
    <t>Dichlooretheen,cis 1,2-</t>
  </si>
  <si>
    <t>Dichlooretheen,trans 1,2-</t>
  </si>
  <si>
    <t>Dichloorfenolen, n.n.b.</t>
  </si>
  <si>
    <t>Dichloorfenoxy,2,4- (2,4 d)</t>
  </si>
  <si>
    <t>Dichloorpropaan,1,3-</t>
  </si>
  <si>
    <t>Dicyclopentadieen</t>
  </si>
  <si>
    <t>Dioxaan,1,4-</t>
  </si>
  <si>
    <t>Epichloorhydrine</t>
  </si>
  <si>
    <t>Ethyltolueen, 2-</t>
  </si>
  <si>
    <t>Ethyltolueen, 4-</t>
  </si>
  <si>
    <t>Gebromeerde difenylethers (PBDE)</t>
  </si>
  <si>
    <t>Hexachloorcyclohexaan, alfa-</t>
  </si>
  <si>
    <t>Hexachloorcyclohexaan,beta-</t>
  </si>
  <si>
    <t>Hexachloorcyclohexaan,delta-</t>
  </si>
  <si>
    <t>Hexachloorcyclohexaan,gamma-</t>
  </si>
  <si>
    <t>Hexachloorethaan</t>
  </si>
  <si>
    <t>Isopropylbenzeen (Cumeen)</t>
  </si>
  <si>
    <t>Methyl-T-Butylether</t>
  </si>
  <si>
    <t>Methylmethacrylaat</t>
  </si>
  <si>
    <t>Monochloorbenzeen</t>
  </si>
  <si>
    <t>Polychloorbifenyl  28</t>
  </si>
  <si>
    <t>Polychloorbifenyl  52</t>
  </si>
  <si>
    <t>Polychloorbifenyl 101</t>
  </si>
  <si>
    <t>Polychloorbifenyl 118</t>
  </si>
  <si>
    <t>Polychloorbifenyl 138</t>
  </si>
  <si>
    <t>Polychloorbifenyl 153</t>
  </si>
  <si>
    <t>Polychloorbifenyl 180</t>
  </si>
  <si>
    <t>Saccharine</t>
  </si>
  <si>
    <t>Styreen</t>
  </si>
  <si>
    <t>Tetrachloorethaan,1122-</t>
  </si>
  <si>
    <t>Tetrachloorfenol,2,3,4,5-</t>
  </si>
  <si>
    <t>Totaal organisch koolstof</t>
  </si>
  <si>
    <t>Trichloorbenzeen, n.n.b.</t>
  </si>
  <si>
    <t>Trichloorfenol,2,3,4-</t>
  </si>
  <si>
    <t>Trichloorfenol,2,3,5-</t>
  </si>
  <si>
    <t>Trichloorfenol,2,3,6-</t>
  </si>
  <si>
    <t>Trichloorfenol,2,4,5-</t>
  </si>
  <si>
    <t>Vinylchloride</t>
  </si>
  <si>
    <t>Xyleen (totaal)</t>
  </si>
  <si>
    <t>Xyleen,o-</t>
  </si>
  <si>
    <t>som 4-nonylfenol-isomeren (vertakt)</t>
  </si>
  <si>
    <t>PAK</t>
  </si>
  <si>
    <t>Anthraceen</t>
  </si>
  <si>
    <t>Benzo(a)Anthraceen</t>
  </si>
  <si>
    <t>Benzo(a)Pyreen</t>
  </si>
  <si>
    <t>Benzo(b)Fluorantheen</t>
  </si>
  <si>
    <t>Benzo(ghi)Peryleen</t>
  </si>
  <si>
    <t>Benzo(k)Fluorantheen</t>
  </si>
  <si>
    <t>Dibenzo(A,H)Anthraceen</t>
  </si>
  <si>
    <t>Indeno(1,2,3-c,d)Pyreen</t>
  </si>
  <si>
    <t>som 6 polycyclische aromatische koolwaterstoffen (Borneff)</t>
  </si>
  <si>
    <t>PFAS</t>
  </si>
  <si>
    <t>Perfluor-Octaanzuur(PFOA)</t>
  </si>
  <si>
    <t>Vermestende stoffen</t>
  </si>
  <si>
    <t>Dimethylamine</t>
  </si>
  <si>
    <t>Fosfaten als PO4</t>
  </si>
  <si>
    <t>Kjeldahl-Stikstof,totaal</t>
  </si>
  <si>
    <t>Nitraatstikstof als N</t>
  </si>
  <si>
    <t>Stikstofverb.,anorg./org.als N</t>
  </si>
  <si>
    <t>Triazine-246-triamine(Melamine</t>
  </si>
  <si>
    <t>Verzurende stoffen</t>
  </si>
  <si>
    <t>nitriet</t>
  </si>
  <si>
    <t>Fluroxypyr</t>
  </si>
  <si>
    <t>Zwavel</t>
  </si>
  <si>
    <t>Germaniumverb. (als Ge)</t>
  </si>
  <si>
    <t>Chloornitrobenzeen,m-</t>
  </si>
  <si>
    <t>Minerale olie</t>
  </si>
  <si>
    <t>Cyhexatin</t>
  </si>
  <si>
    <t>Fenbutatinoxide</t>
  </si>
  <si>
    <t>Chloride</t>
  </si>
  <si>
    <t>Emissieregistratie</t>
  </si>
  <si>
    <t>emissieregistratie.nl</t>
  </si>
  <si>
    <t>Oppervlaktewater</t>
  </si>
  <si>
    <t>Zwevende stof</t>
  </si>
  <si>
    <t>Oppervlaktewater - Na filtratie</t>
  </si>
  <si>
    <t>Opgesteld door Deltares</t>
  </si>
  <si>
    <t>Dit compartiment betreft metingen van stoffen in water zonder voorbewerking zoals filtratie.</t>
  </si>
  <si>
    <t>Het omvat zowel opgeloste stoffen als stoffen gebonden aan fijne deeltjes (zoals colloïden).</t>
  </si>
  <si>
    <t>Het wordt gebruikt voor milieukwaliteitsbeoordelingen en toetsing aan normen.</t>
  </si>
  <si>
    <t>Hierbij worden alleen deeltjes gemeten die in suspensie zijn, zoals klei en organisch materiaal.</t>
  </si>
  <si>
    <t>Stoffen in dit compartiment zijn niet opgelost, maar gebonden aan deze zwevende deeltjes.</t>
  </si>
  <si>
    <t>Het is relevant voor stoffen met sterke binding aan sediment, zoals zware metalen of pesticiden.</t>
  </si>
  <si>
    <t>Het representeert de biologisch beschikbare of mobielere vorm van een stof.</t>
  </si>
  <si>
    <t>Geschikt voor inschatting van acute toxiciteit en vergelijking met biotische normen.</t>
  </si>
  <si>
    <t>Niet alle stoffen worden gemeten in in alle 3 de compartimenten</t>
  </si>
  <si>
    <t>Stofgroepen:</t>
  </si>
  <si>
    <t>Versie:</t>
  </si>
  <si>
    <t>Factsheet:</t>
  </si>
  <si>
    <t>Deze file wordt jaarlijks vernieuwd</t>
  </si>
  <si>
    <t>Bronvermelding:</t>
  </si>
  <si>
    <t>Gebaseerd op concentratie en debietmetingen van representatieve punten Nederland voor Maas, Rijn en Schelde</t>
  </si>
  <si>
    <t>Vrachten berekend in VrachtenApp (Deltares, 2018)</t>
  </si>
  <si>
    <t>Exacte methode te vinden in de factsheet op emissieregistratie.nl</t>
  </si>
  <si>
    <t>Tabblad Overzicht_stoffen:</t>
  </si>
  <si>
    <t>-</t>
  </si>
  <si>
    <t>Metingen zijn beschikbaar voor 3 compartimenten gebaseerd op AQUO: compariment en hoedanigheid (aquo.nl)</t>
  </si>
  <si>
    <r>
      <t>Let op:</t>
    </r>
    <r>
      <rPr>
        <sz val="10"/>
        <rFont val="Arial"/>
        <family val="2"/>
      </rPr>
      <t xml:space="preserve"> Alleen naar de vrachten (hoeveelheid stof per tijdseenheid) kijken kan misleidend zijn. Een hoge vracht kan bijvoorbeeld het gevolg zijn van een hoog debiet (veel water), terwijl de concentratie – en daarmee de waterkwaliteit – toch binnen de normen blijft. Om een juiste inschatting van de waterkwaliteit te maken, moet altijd ook het debiet en de concentratie worden meegenomen.</t>
    </r>
  </si>
  <si>
    <t>Per stof weergegeven het beschikbare aantal jaren met een vracht - voor alle 3 de locaties samen - per compartiment</t>
  </si>
  <si>
    <t>Gebruik van het Excel-bestand:</t>
  </si>
  <si>
    <t>In dit bestand kun je per compartiment een specifieke stof selecteren waarvoor je de gegevens wilt bekijken. De grafieken en bijbehorende tabellen tonen dan de jaarlijkse vracht (hoeveelheid in kg/jaar) per rivier.</t>
  </si>
  <si>
    <r>
      <t xml:space="preserve">Door in de kolom </t>
    </r>
    <r>
      <rPr>
        <b/>
        <sz val="10"/>
        <rFont val="Arial"/>
        <family val="2"/>
      </rPr>
      <t>'Stofnaam'</t>
    </r>
    <r>
      <rPr>
        <sz val="10"/>
        <rFont val="Arial"/>
        <family val="2"/>
      </rPr>
      <t xml:space="preserve"> een stof te selecteren, worden de grafieken automatisch aangepast om de bijbehorende vrachtgegevens weer te geven. Zo krijg je snel inzicht in trends per stof en rivier.</t>
    </r>
  </si>
  <si>
    <t>Dit compartiment betreft alleen de opgeloste fractie na filtratie.</t>
  </si>
  <si>
    <t>Open en vrij beschikbare data afkomstig van Rijkswaterstaat. https://rijkswaterstaatdata.nl/waterdata/</t>
  </si>
  <si>
    <t>Minimaal aantal metingen per jaar boven rapportagegrens: &gt;2</t>
  </si>
  <si>
    <t>Minimaal percentage metingen per jaar boven rapportagegrens: &gt;10%</t>
  </si>
  <si>
    <t>Jaren zonder metingen vanuit Rijkswaterstaat zijn leeg in het bovenste selectieblok</t>
  </si>
  <si>
    <t xml:space="preserve">Daaronder zijn zowel de grijze als lege cellen samengevoegd tot #N/A als er geen data is </t>
  </si>
  <si>
    <t>Jaren met te weinig metingen boven de rapportagegrens aangegeven in grijs in het bovenste selectieblok</t>
  </si>
  <si>
    <t>Patroon door de tijd</t>
  </si>
  <si>
    <t>Min en max aangegeven met bolletjes</t>
  </si>
  <si>
    <t>(1) Oppervlaktewater</t>
  </si>
  <si>
    <t>(2) Zwevende stof</t>
  </si>
  <si>
    <t>(3) Oppervlaktewater – Na filtratie</t>
  </si>
  <si>
    <t>2,4,5-trichloorfenoxyazijnzuur</t>
  </si>
  <si>
    <t>2,4,5-trichloorfenoxypropionzuur</t>
  </si>
  <si>
    <t>Chlooroxuron</t>
  </si>
  <si>
    <t>aldicarbsulfon</t>
  </si>
  <si>
    <t>aldicarbsulfoxide</t>
  </si>
  <si>
    <t>chloorbromuron</t>
  </si>
  <si>
    <t>cumafos</t>
  </si>
  <si>
    <t>cypermethrin</t>
  </si>
  <si>
    <t>diazinon</t>
  </si>
  <si>
    <t>dicofol</t>
  </si>
  <si>
    <t>dimethyldisulfide</t>
  </si>
  <si>
    <t>dinoseb</t>
  </si>
  <si>
    <t>dinoterb</t>
  </si>
  <si>
    <t>disulfoton</t>
  </si>
  <si>
    <t>dodine</t>
  </si>
  <si>
    <t>ethylazinfos</t>
  </si>
  <si>
    <t>ethylparathion</t>
  </si>
  <si>
    <t>fenitrothion</t>
  </si>
  <si>
    <t>fenoxycarb</t>
  </si>
  <si>
    <t>fenthion</t>
  </si>
  <si>
    <t>glufosinaat</t>
  </si>
  <si>
    <t>heptenofos</t>
  </si>
  <si>
    <t>metabenzthiazuron</t>
  </si>
  <si>
    <t>methamidofos</t>
  </si>
  <si>
    <t>methyl-metsulfuron</t>
  </si>
  <si>
    <t>methylazinfos</t>
  </si>
  <si>
    <t>methyloxydemeton</t>
  </si>
  <si>
    <t>methylparathion</t>
  </si>
  <si>
    <t>metobromuron</t>
  </si>
  <si>
    <t>mevinfos</t>
  </si>
  <si>
    <t>monolinuron</t>
  </si>
  <si>
    <t>monuron</t>
  </si>
  <si>
    <t>prometryne</t>
  </si>
  <si>
    <t>propazine</t>
  </si>
  <si>
    <t>propoxur</t>
  </si>
  <si>
    <t>pyrazofos</t>
  </si>
  <si>
    <t>terbutrin</t>
  </si>
  <si>
    <t>triazofos</t>
  </si>
  <si>
    <t>warfarin</t>
  </si>
  <si>
    <t>Atenolol</t>
  </si>
  <si>
    <t>Azithromycine</t>
  </si>
  <si>
    <t>Bezafibraat</t>
  </si>
  <si>
    <t>Carbamazepine</t>
  </si>
  <si>
    <t>Citalopram</t>
  </si>
  <si>
    <t>Claritromycine</t>
  </si>
  <si>
    <t>Clozapine</t>
  </si>
  <si>
    <t>Dipyridamol</t>
  </si>
  <si>
    <t>Gabapentine</t>
  </si>
  <si>
    <t>Gemfibrozil</t>
  </si>
  <si>
    <t>Hydrochloorthiazide</t>
  </si>
  <si>
    <t>Ibuprofen</t>
  </si>
  <si>
    <t>Irbesartan</t>
  </si>
  <si>
    <t>Lidocaine</t>
  </si>
  <si>
    <t>Metoprolol</t>
  </si>
  <si>
    <t>Naproxen</t>
  </si>
  <si>
    <t>Oxazepam</t>
  </si>
  <si>
    <t>Paracetamol</t>
  </si>
  <si>
    <t>Propranolol</t>
  </si>
  <si>
    <t>Sotalol</t>
  </si>
  <si>
    <t>Sulfamethoxazol</t>
  </si>
  <si>
    <t>Trimethoprim</t>
  </si>
  <si>
    <t>Valsartan</t>
  </si>
  <si>
    <t>Venlafaxine</t>
  </si>
  <si>
    <t>Cerium</t>
  </si>
  <si>
    <t>Dysprosium</t>
  </si>
  <si>
    <t>Erbium</t>
  </si>
  <si>
    <t>Europium</t>
  </si>
  <si>
    <t>Gadolinium</t>
  </si>
  <si>
    <t>Hafnium</t>
  </si>
  <si>
    <t>Holmium</t>
  </si>
  <si>
    <t>Indium</t>
  </si>
  <si>
    <t>Lanthaan</t>
  </si>
  <si>
    <t>Lutetium</t>
  </si>
  <si>
    <t>Neodymium</t>
  </si>
  <si>
    <t>Niobium</t>
  </si>
  <si>
    <t>Platina</t>
  </si>
  <si>
    <t>Praseodymium</t>
  </si>
  <si>
    <t>Samarium</t>
  </si>
  <si>
    <t>Scandium</t>
  </si>
  <si>
    <t>Tantalium</t>
  </si>
  <si>
    <t>Terbium</t>
  </si>
  <si>
    <t>Thulium</t>
  </si>
  <si>
    <t>Ytterbium</t>
  </si>
  <si>
    <t>Yttrium</t>
  </si>
  <si>
    <t>Tellurium</t>
  </si>
  <si>
    <t>1,2,3-Benzotriazool</t>
  </si>
  <si>
    <t>1,2,4-triazool</t>
  </si>
  <si>
    <t>1-propylbenzeen</t>
  </si>
  <si>
    <t>11-chlooreicosafluor-3-oxaundecaan-1-sulfonzuur</t>
  </si>
  <si>
    <t>2(6chloor-dodecafluorhexoxy)-tetrafluorethaansulfonaat,Kzout</t>
  </si>
  <si>
    <t>2(8chloor-hexadecafluoroctoxy)-tetrafluorethaansulfonzuur,Kz</t>
  </si>
  <si>
    <t>2,2',3,3',4,4',5,5',6,6'-decabroomdiphenylether</t>
  </si>
  <si>
    <t>2,2',3,4,4',5'-hexabroomdifenylether</t>
  </si>
  <si>
    <t>2,2',3,4,4'-pentabroomdifenylether</t>
  </si>
  <si>
    <t>2,2',4,4',5,5'-hexabroomdifenylether</t>
  </si>
  <si>
    <t>2,2',4,4',5,6'-hexabroomdifenylether</t>
  </si>
  <si>
    <t>2,2',4,4',5-pentabroomdifenylether</t>
  </si>
  <si>
    <t>2,2',4,4',6-pentabroomdifenylether</t>
  </si>
  <si>
    <t>2,2',4,4'-tetrabroomdifenylether</t>
  </si>
  <si>
    <t>2,2',4,5'-tetrabroomdifenylether</t>
  </si>
  <si>
    <t>2,2'-Dichloordiisopropyl ether</t>
  </si>
  <si>
    <t>2,2,5,5,-tetramethyl-tetrahydrofuran</t>
  </si>
  <si>
    <t>2,3,3,3-tetrafluor-2-(heptafluorpropoxy)propionzuur</t>
  </si>
  <si>
    <t>2,3,4,5-tetrachloorfenol</t>
  </si>
  <si>
    <t>2,3,5,6-tetrachloorfenol</t>
  </si>
  <si>
    <t>2,3-dichlooraniline</t>
  </si>
  <si>
    <t>2,3-dichloorfenol</t>
  </si>
  <si>
    <t>2,4'-dichloordifenyldichloorethaan</t>
  </si>
  <si>
    <t>2,4'-dichloordifenyldichlooretheen</t>
  </si>
  <si>
    <t>2,4,4'-tribroomdifenylether</t>
  </si>
  <si>
    <t>2,4,5-trichlooraniline</t>
  </si>
  <si>
    <t>2,4-dichlooraniline</t>
  </si>
  <si>
    <t>2,5-dichlooraniline</t>
  </si>
  <si>
    <t>2,6-dichlooraniline</t>
  </si>
  <si>
    <t>2,6-dichloorfenol</t>
  </si>
  <si>
    <t>2-(perfluorhexyl)ethaan-1-sulfonzuur (6:2 FTS)</t>
  </si>
  <si>
    <t>2-(perfluoroctyl)ethaan-1-sulfonzuur (8:2 FTS)</t>
  </si>
  <si>
    <t>2-amino-4-chloorfenol</t>
  </si>
  <si>
    <t>2-chlooraniline</t>
  </si>
  <si>
    <t>2-chloorethanol</t>
  </si>
  <si>
    <t>2-hydroxyibuprofen</t>
  </si>
  <si>
    <t>2-methyl-4-chloorfenoxyboterzuur</t>
  </si>
  <si>
    <t>3,3'-dichloorbenzidine</t>
  </si>
  <si>
    <t>3,4,5-trichloorfenol</t>
  </si>
  <si>
    <t>3,4-dichlooraniline</t>
  </si>
  <si>
    <t>3,4-dichloorfenol</t>
  </si>
  <si>
    <t>3,5-dichlooraniline</t>
  </si>
  <si>
    <t>3,5-dichloorfenol</t>
  </si>
  <si>
    <t>3-(hydroxymethylfosfinoyl)propionzuur</t>
  </si>
  <si>
    <t>3-chlooraniline</t>
  </si>
  <si>
    <t>3-chloorfenol</t>
  </si>
  <si>
    <t>3-chloortolueen</t>
  </si>
  <si>
    <t>4,4'-dichloordifenyldichloorethaan</t>
  </si>
  <si>
    <t>4,4'-dichloordifenyldichlooretheen</t>
  </si>
  <si>
    <t>4-chlooraniline</t>
  </si>
  <si>
    <t>4-chloorfenol</t>
  </si>
  <si>
    <t>4-nitrofenol</t>
  </si>
  <si>
    <t>4-nonylfenol</t>
  </si>
  <si>
    <t>9-chloorhexadecaanfluor-3-oxanon-1-sulfonzuur</t>
  </si>
  <si>
    <t>Di(4-Hydroxyfenyl)Propaan,2,2-</t>
  </si>
  <si>
    <t>Propanol,n-</t>
  </si>
  <si>
    <t>acesulfaam</t>
  </si>
  <si>
    <t>aminomethylfosfonzuur</t>
  </si>
  <si>
    <t>benzidine</t>
  </si>
  <si>
    <t>bromaat</t>
  </si>
  <si>
    <t>bromacil</t>
  </si>
  <si>
    <t>chloralhydraat</t>
  </si>
  <si>
    <t>chlorofyl-a</t>
  </si>
  <si>
    <t>ciprofloxacine</t>
  </si>
  <si>
    <t>cis-1,3-dichloorpropeen</t>
  </si>
  <si>
    <t>cis-heptachloorepoxide</t>
  </si>
  <si>
    <t>cis-hexadecafluor-2-deceenzuur</t>
  </si>
  <si>
    <t>cyaanguanidine</t>
  </si>
  <si>
    <t>cyanuurzuur</t>
  </si>
  <si>
    <t>demeton-S</t>
  </si>
  <si>
    <t>desethylatrazine</t>
  </si>
  <si>
    <t>di-ethyleentriaminepentaazijnzuur (DTPA)</t>
  </si>
  <si>
    <t>dibroommethaan</t>
  </si>
  <si>
    <t>difenyltin (kation)</t>
  </si>
  <si>
    <t>dimethoxymethaan</t>
  </si>
  <si>
    <t>guanylureum</t>
  </si>
  <si>
    <t>hexamethyleentetramine (Urotropine)</t>
  </si>
  <si>
    <t>johexol</t>
  </si>
  <si>
    <t>joxitalaminezuur</t>
  </si>
  <si>
    <t>nitrilotriazijnzuur (NTA)</t>
  </si>
  <si>
    <t>pyrazol</t>
  </si>
  <si>
    <t>som 1,3- en 1,4-xyleen</t>
  </si>
  <si>
    <t>som 2,3,4,6- en 2,3,5,6-tetrachloorfenol</t>
  </si>
  <si>
    <t>som 2,4'- en 4,4'-DDD</t>
  </si>
  <si>
    <t>som 2,4'- en 4,4'-DDE</t>
  </si>
  <si>
    <t>som 2,4'- en 4,4'-DDT</t>
  </si>
  <si>
    <t>som 2,4'-DDT, 4,4'-DDT, 4,4'-DDD en 4,4'-DDE</t>
  </si>
  <si>
    <t>som 2,4- en 2,5-dichloorfenol</t>
  </si>
  <si>
    <t>som 3- en 4-ethyltolueen</t>
  </si>
  <si>
    <t>som Feopigment</t>
  </si>
  <si>
    <t>som PCB28 en PCB31</t>
  </si>
  <si>
    <t>som aldrin, dieldrin, endrin en isodrin</t>
  </si>
  <si>
    <t>som cholinesteraseremmers</t>
  </si>
  <si>
    <t>som extraheerbare organische halogeenverbindingen</t>
  </si>
  <si>
    <t>som monocyclische aromatische koolwaterstoffen (BTEX)</t>
  </si>
  <si>
    <t>som vertakte PFHxS-isomeren</t>
  </si>
  <si>
    <t>som vertakte PFOS-isomeren</t>
  </si>
  <si>
    <t>som vertakte perfluorhexaansulfonzuur-isomeren</t>
  </si>
  <si>
    <t>som vertakte perfluoroctaansulfonzuur-isomeren</t>
  </si>
  <si>
    <t>sucralose</t>
  </si>
  <si>
    <t>tertiair-butylbenzeen</t>
  </si>
  <si>
    <t>trans-1,3-dichloorpropeen</t>
  </si>
  <si>
    <t>trans-heptachloorepoxide</t>
  </si>
  <si>
    <t>tributylfosfaat</t>
  </si>
  <si>
    <t>trifenylfosfaat</t>
  </si>
  <si>
    <t>trifluor-3-(hexafluor-3-(trifluormethoxy)propoxy)propaanzuur</t>
  </si>
  <si>
    <t>trifluorazijnzuur</t>
  </si>
  <si>
    <t>trifluormethaansulfonzuur</t>
  </si>
  <si>
    <t>waterstofcarbonaat</t>
  </si>
  <si>
    <t>som benzo(b)fluorantheen en benzo(k)fluorantheen</t>
  </si>
  <si>
    <t>som benzo(ghi)peryleen en indeno(1,2,3-cd)pyreen</t>
  </si>
  <si>
    <t>N-methylperfluoroctaan sulfonamidoazijnzuur</t>
  </si>
  <si>
    <t>perfluor-1-decaansulfonaat (lineair)</t>
  </si>
  <si>
    <t>perfluor-1-decaansulfonzuur</t>
  </si>
  <si>
    <t>perfluor-1-heptaansulfonaat (lineair)</t>
  </si>
  <si>
    <t>perfluor-1-heptaansulfonzuur</t>
  </si>
  <si>
    <t>perfluor-1-octaansulfonaat (lineair)</t>
  </si>
  <si>
    <t>perfluor-1-pentaansulfonzuur</t>
  </si>
  <si>
    <t>perfluordodecaanzuur</t>
  </si>
  <si>
    <t>perfluornonaan-1-sulfonzuur</t>
  </si>
  <si>
    <t>perfluoroctaansulfonamide</t>
  </si>
  <si>
    <t>perfluoroctaansulfonylamide(N-ethyl)azijnzuur</t>
  </si>
  <si>
    <t>perfluorpentaanzuur</t>
  </si>
  <si>
    <t>perfluortetradecaanzuur</t>
  </si>
  <si>
    <t>perfluortridecaanzuur</t>
  </si>
  <si>
    <t>perfluorundecaanzuur</t>
  </si>
  <si>
    <t>BZV5a</t>
  </si>
  <si>
    <t>opgelost anorganisch stikstof (nitraat, nitriet en ammonium)</t>
  </si>
  <si>
    <t>som nitraat en nitriet</t>
  </si>
  <si>
    <t>Acetamipirid</t>
  </si>
  <si>
    <t>Azoxystrobine</t>
  </si>
  <si>
    <t>Carbendazim</t>
  </si>
  <si>
    <t>DEET (Diethyl-m-Toluamide)</t>
  </si>
  <si>
    <t>Diflufenican</t>
  </si>
  <si>
    <t>Famoxadone</t>
  </si>
  <si>
    <t>Fipronil</t>
  </si>
  <si>
    <t>Imazalil</t>
  </si>
  <si>
    <t>Mercaptodimethur</t>
  </si>
  <si>
    <t>Metconazool</t>
  </si>
  <si>
    <t>Nicosulfuron</t>
  </si>
  <si>
    <t>Penconazool</t>
  </si>
  <si>
    <t>Prochloraz</t>
  </si>
  <si>
    <t>Tebuconazool</t>
  </si>
  <si>
    <t>Thiamethoxam</t>
  </si>
  <si>
    <t>Triadimenol</t>
  </si>
  <si>
    <t>1,2-bis(2-methoxyethoxy)ethaan</t>
  </si>
  <si>
    <t>Biochemisch zuurstofverbruik over 5 dagen</t>
  </si>
  <si>
    <t>monoethylhexylftalaat (MEHP)</t>
  </si>
  <si>
    <t>Bismut</t>
  </si>
  <si>
    <t>1,2,3,4,6,7,8,9-octachloordibenzo-p-dioxine</t>
  </si>
  <si>
    <t>1,2,3,4,6,7,8,9-octachloordibenzofuraan</t>
  </si>
  <si>
    <t>1,2,3,4,6,7,8-heptachloordibenzo-p-dioxine</t>
  </si>
  <si>
    <t>1,2,3,4,6,7,8-heptachloordibenzofuraan</t>
  </si>
  <si>
    <t>1,2,3,4,7,8,9-heptachloordibenzofuraan</t>
  </si>
  <si>
    <t>1,2,3,4,7,8-hexachloordibenzo-p-dioxine</t>
  </si>
  <si>
    <t>1,2,3,6,7,8-hexachloordibenzo-p-dioxine</t>
  </si>
  <si>
    <t>1,2,3,6,7,8-hexachloordibenzofuraan</t>
  </si>
  <si>
    <t>1,2,3,7,8,9-hexachloordibenzo-p-dioxine</t>
  </si>
  <si>
    <t>1,2,3,7,8,9-hexachloordibenzofuraan</t>
  </si>
  <si>
    <t>1,2,3,7,8-pentachloordibenzo-p-dioxine</t>
  </si>
  <si>
    <t>2,2',3,4,4',5',6-heptabroomdifenylether</t>
  </si>
  <si>
    <t>2,2',3,4,5,5',6-heptachloorbifenyl</t>
  </si>
  <si>
    <t>2,2',4,6'-tetrabroomdifenylether</t>
  </si>
  <si>
    <t>2,3',4',6-tetrabroomdifenylether</t>
  </si>
  <si>
    <t>2,3',4,4'-tetrabroomdifenylether</t>
  </si>
  <si>
    <t>2,3,4,6,7,8-hexachloordibenzofuraan</t>
  </si>
  <si>
    <t>2,3,4,7,8-pentachloordibenzofuraan</t>
  </si>
  <si>
    <t>2,3,7,8-tetrachloordibenzo-p-dioxine</t>
  </si>
  <si>
    <t>2,3,7,8-tetrachloordibenzofuraan</t>
  </si>
  <si>
    <t>2,3-dichloornitrobenzeen</t>
  </si>
  <si>
    <t>2,4,4',6-tetrabroomdifenylether</t>
  </si>
  <si>
    <t>2,4-dichloornitrobenzeen</t>
  </si>
  <si>
    <t>2,5-dichloornitrobenzeen</t>
  </si>
  <si>
    <t>3,4-dichloornitrobenzeen</t>
  </si>
  <si>
    <t>cis-chloordaan</t>
  </si>
  <si>
    <t>monobutyltin (kation)</t>
  </si>
  <si>
    <t>monofenyltin (kation)</t>
  </si>
  <si>
    <t>siliciumdioxide</t>
  </si>
  <si>
    <t>som 1,2- en 1,4-dichloorbenzeen</t>
  </si>
  <si>
    <t>som 1-chloor-2- en 4-nitrobenzeen</t>
  </si>
  <si>
    <t>som 2,3-, 2,4-, 2,5- en 3,4-dichloornitrobenzeen</t>
  </si>
  <si>
    <t>som PCDF118 en PCDF119</t>
  </si>
  <si>
    <t>som PCDF89 en PCDF94</t>
  </si>
  <si>
    <t>som tetrachloorbenzeen-isomeren</t>
  </si>
  <si>
    <t>sulfaat</t>
  </si>
  <si>
    <t>Bron: EmissieRegistratie ER1990-2024, 2026</t>
  </si>
  <si>
    <t xml:space="preserve">                Jaarvrachten, aanvoer door buitenlandse grote rivieren  1990-2024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</si>
</sst>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_(* #,##0.00_);_(* \(#,##0.00\);_(* &quot;-&quot;??_);_(@_)"/>
    <numFmt numFmtId="166" formatCode="_(* #,##0_);_(* \(#,##0\);_(* &quot;-&quot;??_);_(@_)"/>
    <numFmt numFmtId="167" formatCode="_(* #,##0.000_);_(* \(#,##0.000\);_(* &quot;-&quot;??_);_(@_)"/>
    <numFmt numFmtId="168" formatCode="_(* #,##0.0000_);_(* \(#,##0.0000\);_(* &quot;-&quot;??_);_(@_)"/>
    <numFmt numFmtId="169" formatCode="_ * #,##0_ ;_ * \-#,##0_ ;_ * &quot;-&quot;??_ ;_ @_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0"/>
      <color indexed="9"/>
      <name val="Arial"/>
      <family val="2"/>
    </font>
    <font>
      <sz val="10"/>
      <name val="MS Sans Serif"/>
    </font>
    <font>
      <b/>
      <i/>
      <sz val="10"/>
      <color indexed="9"/>
      <name val="Arial"/>
      <family val="2"/>
    </font>
    <font>
      <b/>
      <i/>
      <sz val="10"/>
      <name val="Arial"/>
      <family val="2"/>
    </font>
    <font>
      <sz val="11"/>
      <color theme="1"/>
      <name val="Calibri"/>
      <family val="2"/>
      <scheme val="minor"/>
    </font>
    <font>
      <sz val="10"/>
      <color indexed="8"/>
      <name val="Arial"/>
      <family val="2"/>
    </font>
    <font>
      <sz val="10"/>
      <name val="Arial"/>
      <family val="2"/>
    </font>
    <font>
      <b/>
      <sz val="11"/>
      <color theme="0"/>
      <name val="Arial"/>
      <family val="2"/>
    </font>
    <font>
      <sz val="9"/>
      <name val="Arial"/>
      <family val="2"/>
    </font>
    <font>
      <sz val="11"/>
      <name val="Calibri"/>
      <family val="2"/>
      <scheme val="minor"/>
    </font>
    <font>
      <b/>
      <sz val="10"/>
      <name val="Arial"/>
      <family val="2"/>
    </font>
    <font>
      <b/>
      <sz val="10"/>
      <color theme="0"/>
      <name val="Arial"/>
      <family val="2"/>
    </font>
    <font>
      <b/>
      <sz val="10"/>
      <color indexed="8"/>
      <name val="Arial"/>
      <family val="2"/>
    </font>
    <font>
      <b/>
      <vertAlign val="superscript"/>
      <sz val="10"/>
      <color rgb="FF000000"/>
      <name val="Arial"/>
      <family val="2"/>
    </font>
    <font>
      <i/>
      <sz val="10"/>
      <name val="Arial"/>
      <family val="2"/>
    </font>
    <font>
      <sz val="11"/>
      <name val="Aptos SemiBold"/>
      <family val="2"/>
    </font>
    <font>
      <b/>
      <sz val="10"/>
      <name val="Aptos SemiBold"/>
      <family val="2"/>
    </font>
    <font>
      <sz val="10"/>
      <name val="Aptos SemiBold"/>
      <family val="2"/>
    </font>
    <font>
      <sz val="10"/>
      <color theme="1"/>
      <name val="Aptos SemiBold"/>
      <family val="2"/>
    </font>
    <font>
      <b/>
      <sz val="11"/>
      <name val="Calibri"/>
      <family val="2"/>
    </font>
    <font>
      <b/>
      <sz val="13.5"/>
      <name val="Arial"/>
      <family val="2"/>
    </font>
    <font>
      <b/>
      <sz val="8"/>
      <name val="Calibri"/>
      <family val="2"/>
    </font>
    <font>
      <sz val="8"/>
      <name val="Arial"/>
      <family val="2"/>
    </font>
    <font>
      <sz val="8"/>
      <color theme="1"/>
      <name val="Calibri"/>
      <family val="2"/>
      <scheme val="minor"/>
    </font>
  </fonts>
  <fills count="12">
    <fill>
      <patternFill patternType="none"/>
    </fill>
    <fill>
      <patternFill patternType="gray125"/>
    </fill>
    <fill>
      <patternFill patternType="solid">
        <fgColor indexed="44"/>
        <bgColor indexed="64"/>
      </patternFill>
    </fill>
    <fill>
      <patternFill patternType="solid">
        <fgColor rgb="FF154273"/>
        <bgColor indexed="64"/>
      </patternFill>
    </fill>
    <fill>
      <patternFill patternType="solid">
        <fgColor rgb="FFE69F00"/>
        <bgColor indexed="64"/>
      </patternFill>
    </fill>
    <fill>
      <patternFill patternType="solid">
        <fgColor rgb="FF009E73"/>
        <bgColor indexed="64"/>
      </patternFill>
    </fill>
    <fill>
      <patternFill patternType="solid">
        <fgColor rgb="FF0072B2"/>
        <bgColor indexed="64"/>
      </patternFill>
    </fill>
    <fill>
      <patternFill patternType="solid">
        <fgColor theme="0" tint="-0.249977111117893"/>
        <bgColor indexed="64"/>
      </patternFill>
    </fill>
    <fill>
      <patternFill patternType="solid">
        <fgColor theme="0" tint="-0.249977111117893"/>
        <bgColor indexed="0"/>
      </patternFill>
    </fill>
    <fill>
      <patternFill patternType="solid">
        <fgColor theme="0" tint="-0.249977111117893"/>
        <bgColor indexed="8"/>
      </patternFill>
    </fill>
    <fill>
      <patternFill patternType="solid">
        <fgColor rgb="FFF2F2F2"/>
        <bgColor rgb="FFF2F2F2"/>
      </patternFill>
    </fill>
    <fill>
      <patternFill patternType="solid">
        <fgColor theme="0" tint="-4.9989318521683403E-2"/>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right style="thin">
        <color theme="1" tint="0.499984740745262"/>
      </right>
      <top style="thin">
        <color indexed="64"/>
      </top>
      <bottom/>
      <diagonal/>
    </border>
    <border>
      <left/>
      <right style="thin">
        <color theme="1" tint="0.499984740745262"/>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style="thin">
        <color auto="1"/>
      </bottom>
      <diagonal/>
    </border>
  </borders>
  <cellStyleXfs count="11">
    <xf numFmtId="0" fontId="0" fillId="0" borderId="0"/>
    <xf numFmtId="0" fontId="5" fillId="0" borderId="0"/>
    <xf numFmtId="0" fontId="8" fillId="0" borderId="0"/>
    <xf numFmtId="0" fontId="11" fillId="0" borderId="0"/>
    <xf numFmtId="0" fontId="6" fillId="0" borderId="0"/>
    <xf numFmtId="0" fontId="4" fillId="0" borderId="0"/>
    <xf numFmtId="0" fontId="12" fillId="0" borderId="0"/>
    <xf numFmtId="0" fontId="3" fillId="0" borderId="0"/>
    <xf numFmtId="0" fontId="2" fillId="0" borderId="0"/>
    <xf numFmtId="165" fontId="13" fillId="0" borderId="0" applyFont="0" applyFill="0" applyBorder="0" applyAlignment="0" applyProtection="0"/>
    <xf numFmtId="0" fontId="1" fillId="0" borderId="0"/>
  </cellStyleXfs>
  <cellXfs count="93">
    <xf numFmtId="0" fontId="0" fillId="0" borderId="0" xfId="0"/>
    <xf numFmtId="0" fontId="0" fillId="2" borderId="0" xfId="0" applyFill="1"/>
    <xf numFmtId="0" fontId="0" fillId="2" borderId="0" xfId="0" applyFill="1" applyAlignment="1">
      <alignment vertical="center"/>
    </xf>
    <xf numFmtId="0" fontId="6" fillId="2" borderId="0" xfId="0" applyFont="1" applyFill="1" applyAlignment="1">
      <alignment vertical="center"/>
    </xf>
    <xf numFmtId="0" fontId="10" fillId="2" borderId="0" xfId="0" applyFont="1" applyFill="1"/>
    <xf numFmtId="0" fontId="6" fillId="2" borderId="0" xfId="0" applyFont="1" applyFill="1"/>
    <xf numFmtId="0" fontId="14" fillId="6" borderId="0" xfId="2" applyFont="1" applyFill="1" applyAlignment="1">
      <alignment horizontal="left" vertical="center"/>
    </xf>
    <xf numFmtId="0" fontId="14" fillId="5" borderId="0" xfId="2" applyFont="1" applyFill="1" applyAlignment="1">
      <alignment horizontal="left" vertical="center"/>
    </xf>
    <xf numFmtId="0" fontId="14" fillId="4" borderId="0" xfId="2" applyFont="1" applyFill="1" applyAlignment="1">
      <alignment horizontal="left" vertical="center"/>
    </xf>
    <xf numFmtId="0" fontId="0" fillId="2" borderId="0" xfId="0" applyFill="1" applyAlignment="1">
      <alignment horizontal="center" vertical="center"/>
    </xf>
    <xf numFmtId="0" fontId="6" fillId="0" borderId="0" xfId="0" applyFont="1"/>
    <xf numFmtId="166" fontId="0" fillId="2" borderId="0" xfId="0" applyNumberFormat="1" applyFill="1"/>
    <xf numFmtId="165" fontId="0" fillId="2" borderId="0" xfId="0" applyNumberFormat="1" applyFill="1"/>
    <xf numFmtId="167" fontId="0" fillId="2" borderId="0" xfId="0" applyNumberFormat="1" applyFill="1"/>
    <xf numFmtId="168" fontId="0" fillId="2" borderId="0" xfId="0" applyNumberFormat="1" applyFill="1"/>
    <xf numFmtId="166" fontId="0" fillId="2" borderId="0" xfId="9" applyNumberFormat="1" applyFont="1" applyFill="1"/>
    <xf numFmtId="164" fontId="0" fillId="2" borderId="0" xfId="0" applyNumberFormat="1" applyFill="1"/>
    <xf numFmtId="2" fontId="15" fillId="2" borderId="0" xfId="0" applyNumberFormat="1" applyFont="1" applyFill="1"/>
    <xf numFmtId="0" fontId="16" fillId="2" borderId="0" xfId="0" applyFont="1" applyFill="1"/>
    <xf numFmtId="0" fontId="17" fillId="7" borderId="2" xfId="2" applyFont="1" applyFill="1" applyBorder="1" applyAlignment="1">
      <alignment horizontal="center" vertical="center"/>
    </xf>
    <xf numFmtId="0" fontId="18" fillId="6" borderId="0" xfId="2" applyFont="1" applyFill="1" applyAlignment="1">
      <alignment horizontal="left" vertical="center"/>
    </xf>
    <xf numFmtId="0" fontId="18" fillId="5" borderId="0" xfId="2" applyFont="1" applyFill="1" applyAlignment="1">
      <alignment horizontal="left" vertical="center"/>
    </xf>
    <xf numFmtId="0" fontId="18" fillId="4" borderId="0" xfId="2" applyFont="1" applyFill="1" applyAlignment="1">
      <alignment horizontal="left" vertical="center"/>
    </xf>
    <xf numFmtId="0" fontId="19" fillId="9" borderId="0" xfId="1" applyFont="1" applyFill="1" applyAlignment="1">
      <alignment horizontal="center" wrapText="1"/>
    </xf>
    <xf numFmtId="0" fontId="6" fillId="2" borderId="0" xfId="0" applyFont="1" applyFill="1" applyAlignment="1">
      <alignment horizontal="left" vertical="center"/>
    </xf>
    <xf numFmtId="0" fontId="19" fillId="8" borderId="2" xfId="6" applyFont="1" applyFill="1" applyBorder="1" applyAlignment="1">
      <alignment horizontal="center" vertical="center"/>
    </xf>
    <xf numFmtId="0" fontId="21" fillId="2" borderId="0" xfId="0" applyFont="1" applyFill="1"/>
    <xf numFmtId="0" fontId="22" fillId="2" borderId="0" xfId="0" applyFont="1" applyFill="1"/>
    <xf numFmtId="1" fontId="23" fillId="7" borderId="2" xfId="2" applyNumberFormat="1" applyFont="1" applyFill="1" applyBorder="1" applyAlignment="1">
      <alignment horizontal="center" vertical="center"/>
    </xf>
    <xf numFmtId="1" fontId="23" fillId="7" borderId="1" xfId="2" applyNumberFormat="1" applyFont="1" applyFill="1" applyBorder="1" applyAlignment="1">
      <alignment horizontal="center" vertical="center"/>
    </xf>
    <xf numFmtId="166" fontId="24" fillId="0" borderId="0" xfId="9" applyNumberFormat="1" applyFont="1" applyFill="1" applyBorder="1"/>
    <xf numFmtId="166" fontId="24" fillId="7" borderId="0" xfId="9" applyNumberFormat="1" applyFont="1" applyFill="1" applyAlignment="1">
      <alignment horizontal="right"/>
    </xf>
    <xf numFmtId="166" fontId="24" fillId="7" borderId="5" xfId="9" applyNumberFormat="1" applyFont="1" applyFill="1" applyBorder="1" applyAlignment="1">
      <alignment horizontal="right"/>
    </xf>
    <xf numFmtId="166" fontId="24" fillId="7" borderId="4" xfId="9" applyNumberFormat="1" applyFont="1" applyFill="1" applyBorder="1" applyAlignment="1">
      <alignment horizontal="right"/>
    </xf>
    <xf numFmtId="0" fontId="24" fillId="2" borderId="0" xfId="0" applyFont="1" applyFill="1"/>
    <xf numFmtId="2" fontId="25" fillId="0" borderId="0" xfId="9" applyNumberFormat="1" applyFont="1" applyFill="1" applyBorder="1" applyAlignment="1"/>
    <xf numFmtId="2" fontId="25" fillId="0" borderId="5" xfId="9" applyNumberFormat="1" applyFont="1" applyFill="1" applyBorder="1" applyAlignment="1"/>
    <xf numFmtId="2" fontId="25" fillId="0" borderId="3" xfId="9" applyNumberFormat="1" applyFont="1" applyFill="1" applyBorder="1" applyAlignment="1"/>
    <xf numFmtId="2" fontId="25" fillId="0" borderId="4" xfId="9" applyNumberFormat="1" applyFont="1" applyFill="1" applyBorder="1" applyAlignment="1"/>
    <xf numFmtId="0" fontId="26" fillId="0" borderId="6" xfId="0" applyFont="1" applyBorder="1" applyAlignment="1">
      <alignment horizontal="center" vertical="top"/>
    </xf>
    <xf numFmtId="169" fontId="0" fillId="0" borderId="0" xfId="0" applyNumberFormat="1"/>
    <xf numFmtId="0" fontId="0" fillId="10" borderId="0" xfId="0" applyFill="1"/>
    <xf numFmtId="0" fontId="0" fillId="11" borderId="0" xfId="0" applyFill="1"/>
    <xf numFmtId="0" fontId="6" fillId="11" borderId="0" xfId="0" applyFont="1" applyFill="1"/>
    <xf numFmtId="0" fontId="27" fillId="0" borderId="0" xfId="0" applyFont="1" applyAlignment="1">
      <alignment vertical="center"/>
    </xf>
    <xf numFmtId="0" fontId="17" fillId="0" borderId="0" xfId="0" applyFont="1"/>
    <xf numFmtId="0" fontId="0" fillId="0" borderId="0" xfId="0" applyAlignment="1">
      <alignment horizontal="left" vertical="center" indent="1"/>
    </xf>
    <xf numFmtId="0" fontId="6" fillId="0" borderId="0" xfId="0" applyFont="1" applyAlignment="1">
      <alignment horizontal="left" vertical="center" indent="1"/>
    </xf>
    <xf numFmtId="0" fontId="0" fillId="0" borderId="0" xfId="0" applyAlignment="1">
      <alignment wrapText="1"/>
    </xf>
    <xf numFmtId="0" fontId="0" fillId="0" borderId="0" xfId="0" applyAlignment="1">
      <alignment horizontal="left" wrapText="1"/>
    </xf>
    <xf numFmtId="0" fontId="10" fillId="11" borderId="0" xfId="0" applyFont="1" applyFill="1"/>
    <xf numFmtId="0" fontId="17" fillId="11" borderId="7" xfId="0" applyFont="1" applyFill="1" applyBorder="1"/>
    <xf numFmtId="0" fontId="0" fillId="11" borderId="8" xfId="0" applyFill="1" applyBorder="1"/>
    <xf numFmtId="0" fontId="0" fillId="11" borderId="9" xfId="0" applyFill="1" applyBorder="1"/>
    <xf numFmtId="0" fontId="17" fillId="11" borderId="10" xfId="0" applyFont="1" applyFill="1" applyBorder="1"/>
    <xf numFmtId="0" fontId="0" fillId="11" borderId="5" xfId="0" applyFill="1" applyBorder="1"/>
    <xf numFmtId="0" fontId="0" fillId="0" borderId="10" xfId="0" applyBorder="1"/>
    <xf numFmtId="0" fontId="0" fillId="0" borderId="5" xfId="0" applyBorder="1"/>
    <xf numFmtId="0" fontId="27" fillId="11" borderId="10" xfId="0" applyFont="1" applyFill="1" applyBorder="1" applyAlignment="1">
      <alignment vertical="center"/>
    </xf>
    <xf numFmtId="0" fontId="6" fillId="11" borderId="10" xfId="0" applyFont="1" applyFill="1" applyBorder="1"/>
    <xf numFmtId="0" fontId="6" fillId="11" borderId="11" xfId="0" applyFont="1" applyFill="1" applyBorder="1"/>
    <xf numFmtId="0" fontId="0" fillId="11" borderId="2" xfId="0" applyFill="1" applyBorder="1"/>
    <xf numFmtId="0" fontId="0" fillId="11" borderId="1" xfId="0" applyFill="1" applyBorder="1"/>
    <xf numFmtId="0" fontId="0" fillId="11" borderId="10" xfId="0" applyFill="1" applyBorder="1"/>
    <xf numFmtId="0" fontId="0" fillId="11" borderId="0" xfId="0" applyFill="1" applyAlignment="1">
      <alignment horizontal="left"/>
    </xf>
    <xf numFmtId="0" fontId="6" fillId="11" borderId="10" xfId="0" applyFont="1" applyFill="1" applyBorder="1" applyAlignment="1">
      <alignment horizontal="right"/>
    </xf>
    <xf numFmtId="0" fontId="0" fillId="0" borderId="2" xfId="0" applyBorder="1"/>
    <xf numFmtId="0" fontId="0" fillId="0" borderId="1" xfId="0" applyBorder="1"/>
    <xf numFmtId="0" fontId="17" fillId="11" borderId="11" xfId="0" applyFont="1" applyFill="1" applyBorder="1" applyAlignment="1">
      <alignment horizontal="right"/>
    </xf>
    <xf numFmtId="14" fontId="0" fillId="11" borderId="0" xfId="0" applyNumberFormat="1" applyFill="1" applyAlignment="1">
      <alignment horizontal="left"/>
    </xf>
    <xf numFmtId="169" fontId="0" fillId="0" borderId="5" xfId="0" applyNumberFormat="1" applyBorder="1"/>
    <xf numFmtId="0" fontId="7" fillId="3" borderId="0" xfId="0" applyFont="1" applyFill="1" applyAlignment="1">
      <alignment horizontal="left" vertical="center" wrapText="1"/>
    </xf>
    <xf numFmtId="0" fontId="26" fillId="0" borderId="0" xfId="0" applyFont="1" applyAlignment="1">
      <alignment horizontal="center" vertical="top"/>
    </xf>
    <xf numFmtId="166" fontId="0" fillId="0" borderId="0" xfId="9" applyNumberFormat="1" applyFont="1"/>
    <xf numFmtId="0" fontId="28" fillId="0" borderId="6" xfId="0" applyFont="1" applyBorder="1" applyAlignment="1">
      <alignment horizontal="center" vertical="top"/>
    </xf>
    <xf numFmtId="0" fontId="29" fillId="0" borderId="0" xfId="0" applyFont="1"/>
    <xf numFmtId="0" fontId="30" fillId="0" borderId="0" xfId="10" applyFont="1"/>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0" xfId="0" applyFont="1" applyAlignment="1">
      <alignment horizontal="left" wrapText="1"/>
    </xf>
    <xf numFmtId="0" fontId="17" fillId="11" borderId="0" xfId="0" applyFont="1" applyFill="1" applyAlignment="1">
      <alignment horizontal="left" wrapText="1"/>
    </xf>
    <xf numFmtId="0" fontId="6" fillId="11" borderId="10" xfId="0" applyFont="1" applyFill="1" applyBorder="1" applyAlignment="1">
      <alignment horizontal="left" vertical="top" wrapText="1"/>
    </xf>
    <xf numFmtId="0" fontId="6" fillId="11" borderId="0" xfId="0" applyFont="1" applyFill="1" applyAlignment="1">
      <alignment horizontal="left" vertical="top" wrapText="1"/>
    </xf>
    <xf numFmtId="0" fontId="6" fillId="11" borderId="5" xfId="0" applyFont="1" applyFill="1" applyBorder="1" applyAlignment="1">
      <alignment horizontal="left" vertical="top" wrapText="1"/>
    </xf>
    <xf numFmtId="0" fontId="6" fillId="11" borderId="11" xfId="0" applyFont="1" applyFill="1" applyBorder="1" applyAlignment="1">
      <alignment horizontal="left" vertical="top" wrapText="1"/>
    </xf>
    <xf numFmtId="0" fontId="6" fillId="11" borderId="2" xfId="0" applyFont="1" applyFill="1" applyBorder="1" applyAlignment="1">
      <alignment horizontal="left" vertical="top" wrapText="1"/>
    </xf>
    <xf numFmtId="0" fontId="6" fillId="11" borderId="1" xfId="0" applyFont="1" applyFill="1" applyBorder="1" applyAlignment="1">
      <alignment horizontal="left" vertical="top" wrapText="1"/>
    </xf>
    <xf numFmtId="0" fontId="6" fillId="11" borderId="0" xfId="0" applyFont="1" applyFill="1" applyAlignment="1">
      <alignment horizontal="left" wrapText="1"/>
    </xf>
    <xf numFmtId="0" fontId="17" fillId="11" borderId="0" xfId="0" applyFont="1" applyFill="1" applyAlignment="1">
      <alignment horizontal="center"/>
    </xf>
    <xf numFmtId="0" fontId="7" fillId="3" borderId="0" xfId="0" applyFont="1" applyFill="1" applyAlignment="1">
      <alignment horizontal="left" vertical="center" wrapText="1"/>
    </xf>
    <xf numFmtId="0" fontId="26" fillId="0" borderId="12" xfId="0" applyFont="1" applyBorder="1" applyAlignment="1">
      <alignment horizontal="center" vertical="top"/>
    </xf>
    <xf numFmtId="166" fontId="24" fillId="0" borderId="5" xfId="9" applyNumberFormat="1" applyFont="1" applyFill="1" applyBorder="1"/>
  </cellXfs>
  <cellStyles count="11">
    <cellStyle name="Comma" xfId="9" builtinId="3"/>
    <cellStyle name="Normal" xfId="0" builtinId="0"/>
    <cellStyle name="Normal 2" xfId="3" xr:uid="{00000000-0005-0000-0000-000001000000}"/>
    <cellStyle name="Normal 3" xfId="4" xr:uid="{00000000-0005-0000-0000-000002000000}"/>
    <cellStyle name="Normal 4" xfId="5" xr:uid="{00000000-0005-0000-0000-000003000000}"/>
    <cellStyle name="Normal 5" xfId="7" xr:uid="{00000000-0005-0000-0000-000004000000}"/>
    <cellStyle name="Normal 6" xfId="8" xr:uid="{00000000-0005-0000-0000-000005000000}"/>
    <cellStyle name="Normal 7" xfId="10" xr:uid="{A35D6A5C-8D90-4718-9D0A-25DFC2E31313}"/>
    <cellStyle name="Normal_Jaarvrachten aanvoer buitenland_1" xfId="6" xr:uid="{00000000-0005-0000-0000-000007000000}"/>
    <cellStyle name="Standaard_Blad1" xfId="1" xr:uid="{00000000-0005-0000-0000-000008000000}"/>
    <cellStyle name="Standaard_cor_veilige zee data bij BKL-overschrijdingenversie2802" xfId="2" xr:uid="{00000000-0005-0000-0000-000009000000}"/>
  </cellStyles>
  <dxfs count="0"/>
  <tableStyles count="0" defaultTableStyle="TableStyleMedium2" defaultPivotStyle="PivotStyleLight16"/>
  <colors>
    <mruColors>
      <color rgb="FF99CCFF"/>
      <color rgb="FFE69F00"/>
      <color rgb="FF009E73"/>
      <color rgb="FF4572A7"/>
      <color rgb="FF154273"/>
      <color rgb="FF0072B2"/>
      <color rgb="FF595959"/>
      <color rgb="FFCCDAEC"/>
      <color rgb="FF56B4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ichStyles" Target="richData/rich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Structure" Target="richData/rdrichvaluestructure.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06/relationships/rdRichValue" Target="richData/rdrichvalue.xml"/><Relationship Id="rId5" Type="http://schemas.openxmlformats.org/officeDocument/2006/relationships/worksheet" Target="worksheets/sheet5.xml"/><Relationship Id="rId15" Type="http://schemas.microsoft.com/office/2017/06/relationships/rdSupportingPropertyBag" Target="richData/rdsupportingpropertybag.xml"/><Relationship Id="rId10" Type="http://schemas.openxmlformats.org/officeDocument/2006/relationships/sheetMetadata" Target="metadata.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SupportingPropertyBagStructure" Target="richData/rdsupportingpropertybagstructure.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a:ea typeface="Arial"/>
                <a:cs typeface="Arial"/>
              </a:defRPr>
            </a:pPr>
            <a:r>
              <a:rPr lang="nl-NL" sz="1400">
                <a:solidFill>
                  <a:sysClr val="windowText" lastClr="000000"/>
                </a:solidFill>
              </a:rPr>
              <a:t>Aanvoer buitenlandse rivieren 1990</a:t>
            </a:r>
            <a:r>
              <a:rPr lang="nl-NL" sz="1400" baseline="0">
                <a:solidFill>
                  <a:sysClr val="windowText" lastClr="000000"/>
                </a:solidFill>
              </a:rPr>
              <a:t> - 2024</a:t>
            </a:r>
            <a:endParaRPr lang="nl-NL" sz="1400">
              <a:solidFill>
                <a:sysClr val="windowText" lastClr="000000"/>
              </a:solidFill>
            </a:endParaRPr>
          </a:p>
        </c:rich>
      </c:tx>
      <c:layout>
        <c:manualLayout>
          <c:xMode val="edge"/>
          <c:yMode val="edge"/>
          <c:x val="0.10612954654057513"/>
          <c:y val="1.7894402154600034E-2"/>
        </c:manualLayout>
      </c:layout>
      <c:overlay val="0"/>
      <c:spPr>
        <a:noFill/>
        <a:ln w="25400">
          <a:noFill/>
        </a:ln>
      </c:spPr>
    </c:title>
    <c:autoTitleDeleted val="0"/>
    <c:plotArea>
      <c:layout>
        <c:manualLayout>
          <c:layoutTarget val="inner"/>
          <c:xMode val="edge"/>
          <c:yMode val="edge"/>
          <c:x val="0.11489544648789544"/>
          <c:y val="0.15672171619877678"/>
          <c:w val="0.78145910656761974"/>
          <c:h val="0.63790948934233582"/>
        </c:manualLayout>
      </c:layout>
      <c:scatterChart>
        <c:scatterStyle val="lineMarker"/>
        <c:varyColors val="0"/>
        <c:ser>
          <c:idx val="0"/>
          <c:order val="0"/>
          <c:tx>
            <c:strRef>
              <c:f>Oppervlaktewater!$D$1338</c:f>
              <c:strCache>
                <c:ptCount val="1"/>
                <c:pt idx="0">
                  <c:v>Vracht Rijn</c:v>
                </c:pt>
              </c:strCache>
            </c:strRef>
          </c:tx>
          <c:spPr>
            <a:ln w="28575">
              <a:solidFill>
                <a:srgbClr val="0072B2"/>
              </a:solidFill>
              <a:prstDash val="solid"/>
            </a:ln>
          </c:spPr>
          <c:marker>
            <c:symbol val="triangle"/>
            <c:size val="5"/>
            <c:spPr>
              <a:solidFill>
                <a:srgbClr val="4572A7"/>
              </a:solidFill>
            </c:spPr>
          </c:marker>
          <c:xVal>
            <c:numRef>
              <c:f>Oppervlaktewater!$E$1337:$S$1337</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Oppervlaktewater!$E$1338:$S$1338</c:f>
              <c:numCache>
                <c:formatCode>_(* #,##0_);_(* \(#,##0\);_(* "-"??_);_(@_)</c:formatCode>
                <c:ptCount val="15"/>
                <c:pt idx="0">
                  <c:v>2325827</c:v>
                </c:pt>
                <c:pt idx="1">
                  <c:v>2263604</c:v>
                </c:pt>
                <c:pt idx="2">
                  <c:v>1398412</c:v>
                </c:pt>
                <c:pt idx="3">
                  <c:v>1270952</c:v>
                </c:pt>
                <c:pt idx="4">
                  <c:v>1221291</c:v>
                </c:pt>
                <c:pt idx="5">
                  <c:v>1170507</c:v>
                </c:pt>
                <c:pt idx="6">
                  <c:v>1145883</c:v>
                </c:pt>
                <c:pt idx="7">
                  <c:v>955012</c:v>
                </c:pt>
                <c:pt idx="8">
                  <c:v>900419</c:v>
                </c:pt>
                <c:pt idx="9">
                  <c:v>957186</c:v>
                </c:pt>
                <c:pt idx="10">
                  <c:v>751584</c:v>
                </c:pt>
                <c:pt idx="11">
                  <c:v>718014</c:v>
                </c:pt>
                <c:pt idx="12">
                  <c:v>709895</c:v>
                </c:pt>
                <c:pt idx="13">
                  <c:v>939496</c:v>
                </c:pt>
                <c:pt idx="14">
                  <c:v>1061963</c:v>
                </c:pt>
              </c:numCache>
            </c:numRef>
          </c:yVal>
          <c:smooth val="0"/>
          <c:extLst>
            <c:ext xmlns:c16="http://schemas.microsoft.com/office/drawing/2014/chart" uri="{C3380CC4-5D6E-409C-BE32-E72D297353CC}">
              <c16:uniqueId val="{00000000-DDB4-4B7F-AE8A-D48278D5562D}"/>
            </c:ext>
          </c:extLst>
        </c:ser>
        <c:ser>
          <c:idx val="6"/>
          <c:order val="1"/>
          <c:tx>
            <c:strRef>
              <c:f>Oppervlaktewater!$D$1339</c:f>
              <c:strCache>
                <c:ptCount val="1"/>
                <c:pt idx="0">
                  <c:v>Vracht Maas</c:v>
                </c:pt>
              </c:strCache>
            </c:strRef>
          </c:tx>
          <c:spPr>
            <a:ln>
              <a:solidFill>
                <a:srgbClr val="009E73"/>
              </a:solidFill>
            </a:ln>
          </c:spPr>
          <c:marker>
            <c:symbol val="x"/>
            <c:size val="5"/>
            <c:spPr>
              <a:solidFill>
                <a:srgbClr val="009E73"/>
              </a:solidFill>
              <a:ln>
                <a:solidFill>
                  <a:srgbClr val="009E73"/>
                </a:solidFill>
              </a:ln>
            </c:spPr>
          </c:marker>
          <c:xVal>
            <c:numRef>
              <c:f>Oppervlaktewater!$E$1337:$S$1337</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Oppervlaktewater!$E$1339:$S$1339</c:f>
              <c:numCache>
                <c:formatCode>_(* #,##0_);_(* \(#,##0\);_(* "-"??_);_(@_)</c:formatCode>
                <c:ptCount val="15"/>
                <c:pt idx="0">
                  <c:v>619373</c:v>
                </c:pt>
                <c:pt idx="1">
                  <c:v>596925</c:v>
                </c:pt>
                <c:pt idx="2">
                  <c:v>313666</c:v>
                </c:pt>
                <c:pt idx="3">
                  <c:v>177136</c:v>
                </c:pt>
                <c:pt idx="4">
                  <c:v>195757</c:v>
                </c:pt>
                <c:pt idx="5">
                  <c:v>191068</c:v>
                </c:pt>
                <c:pt idx="6">
                  <c:v>244354</c:v>
                </c:pt>
                <c:pt idx="7">
                  <c:v>172341</c:v>
                </c:pt>
                <c:pt idx="8">
                  <c:v>138032</c:v>
                </c:pt>
                <c:pt idx="9">
                  <c:v>219259</c:v>
                </c:pt>
                <c:pt idx="10">
                  <c:v>208563</c:v>
                </c:pt>
                <c:pt idx="11">
                  <c:v>130501</c:v>
                </c:pt>
                <c:pt idx="12">
                  <c:v>96249</c:v>
                </c:pt>
                <c:pt idx="13">
                  <c:v>145250</c:v>
                </c:pt>
                <c:pt idx="14">
                  <c:v>163351</c:v>
                </c:pt>
              </c:numCache>
            </c:numRef>
          </c:yVal>
          <c:smooth val="0"/>
          <c:extLst>
            <c:ext xmlns:c16="http://schemas.microsoft.com/office/drawing/2014/chart" uri="{C3380CC4-5D6E-409C-BE32-E72D297353CC}">
              <c16:uniqueId val="{00000000-13B9-4B68-9E90-BB987431DA68}"/>
            </c:ext>
          </c:extLst>
        </c:ser>
        <c:ser>
          <c:idx val="1"/>
          <c:order val="2"/>
          <c:tx>
            <c:strRef>
              <c:f>Oppervlaktewater!$D$1340</c:f>
              <c:strCache>
                <c:ptCount val="1"/>
                <c:pt idx="0">
                  <c:v>Vracht Schelde</c:v>
                </c:pt>
              </c:strCache>
            </c:strRef>
          </c:tx>
          <c:spPr>
            <a:ln w="25400">
              <a:solidFill>
                <a:srgbClr val="E69F00">
                  <a:alpha val="94000"/>
                </a:srgbClr>
              </a:solidFill>
              <a:prstDash val="solid"/>
            </a:ln>
          </c:spPr>
          <c:marker>
            <c:symbol val="circle"/>
            <c:size val="4"/>
            <c:spPr>
              <a:solidFill>
                <a:srgbClr val="E69F00"/>
              </a:solidFill>
              <a:ln>
                <a:solidFill>
                  <a:srgbClr val="E69F00"/>
                </a:solidFill>
              </a:ln>
            </c:spPr>
          </c:marker>
          <c:xVal>
            <c:numRef>
              <c:f>Oppervlaktewater!$E$1337:$S$1337</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Oppervlaktewater!$E$1340:$S$1340</c:f>
              <c:numCache>
                <c:formatCode>_(* #,##0_);_(* \(#,##0\);_(* "-"??_);_(@_)</c:formatCode>
                <c:ptCount val="15"/>
                <c:pt idx="0">
                  <c:v>151959</c:v>
                </c:pt>
                <c:pt idx="1">
                  <c:v>257288</c:v>
                </c:pt>
                <c:pt idx="2">
                  <c:v>206632</c:v>
                </c:pt>
                <c:pt idx="3">
                  <c:v>109169</c:v>
                </c:pt>
                <c:pt idx="4">
                  <c:v>258878</c:v>
                </c:pt>
                <c:pt idx="5">
                  <c:v>167542</c:v>
                </c:pt>
                <c:pt idx="6">
                  <c:v>242940</c:v>
                </c:pt>
                <c:pt idx="7">
                  <c:v>122077</c:v>
                </c:pt>
                <c:pt idx="8">
                  <c:v>171256</c:v>
                </c:pt>
                <c:pt idx="9">
                  <c:v>137733</c:v>
                </c:pt>
                <c:pt idx="10">
                  <c:v>118815</c:v>
                </c:pt>
                <c:pt idx="11">
                  <c:v>270772</c:v>
                </c:pt>
                <c:pt idx="12">
                  <c:v>167534</c:v>
                </c:pt>
                <c:pt idx="13">
                  <c:v>158674</c:v>
                </c:pt>
                <c:pt idx="14">
                  <c:v>295499</c:v>
                </c:pt>
              </c:numCache>
            </c:numRef>
          </c:yVal>
          <c:smooth val="0"/>
          <c:extLst>
            <c:ext xmlns:c16="http://schemas.microsoft.com/office/drawing/2014/chart" uri="{C3380CC4-5D6E-409C-BE32-E72D297353CC}">
              <c16:uniqueId val="{00000001-DDB4-4B7F-AE8A-D48278D5562D}"/>
            </c:ext>
          </c:extLst>
        </c:ser>
        <c:dLbls>
          <c:showLegendKey val="0"/>
          <c:showVal val="0"/>
          <c:showCatName val="0"/>
          <c:showSerName val="0"/>
          <c:showPercent val="0"/>
          <c:showBubbleSize val="0"/>
        </c:dLbls>
        <c:axId val="68135936"/>
        <c:axId val="68293376"/>
      </c:scatterChart>
      <c:scatterChart>
        <c:scatterStyle val="lineMarker"/>
        <c:varyColors val="0"/>
        <c:ser>
          <c:idx val="2"/>
          <c:order val="3"/>
          <c:tx>
            <c:strRef>
              <c:f>Oppervlaktewater!$D$1344</c:f>
              <c:strCache>
                <c:ptCount val="1"/>
                <c:pt idx="0">
                  <c:v>Debiet Rijn</c:v>
                </c:pt>
              </c:strCache>
            </c:strRef>
          </c:tx>
          <c:spPr>
            <a:ln w="25400">
              <a:solidFill>
                <a:srgbClr val="0072B2">
                  <a:alpha val="80000"/>
                </a:srgbClr>
              </a:solidFill>
              <a:prstDash val="sysDot"/>
            </a:ln>
          </c:spPr>
          <c:marker>
            <c:symbol val="triangle"/>
            <c:size val="4"/>
            <c:spPr>
              <a:solidFill>
                <a:srgbClr val="4572A7"/>
              </a:solidFill>
              <a:ln w="6350">
                <a:solidFill>
                  <a:srgbClr val="4572A7"/>
                </a:solidFill>
              </a:ln>
            </c:spPr>
          </c:marker>
          <c:xVal>
            <c:numRef>
              <c:f>Oppervlaktewater!$E$1343:$S$1343</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Oppervlaktewater!$E$1344:$S$1344</c:f>
              <c:numCache>
                <c:formatCode>_ * #,##0_ ;_ * \-#,##0_ ;_ * "-"??_ ;_ @_ </c:formatCode>
                <c:ptCount val="15"/>
                <c:pt idx="0">
                  <c:v>58527.619200000037</c:v>
                </c:pt>
                <c:pt idx="1">
                  <c:v>88134.73920000004</c:v>
                </c:pt>
                <c:pt idx="2">
                  <c:v>79730.352000000014</c:v>
                </c:pt>
                <c:pt idx="3">
                  <c:v>61885.900799999901</c:v>
                </c:pt>
                <c:pt idx="4">
                  <c:v>71900.697600000014</c:v>
                </c:pt>
                <c:pt idx="5">
                  <c:v>60503.587200000002</c:v>
                </c:pt>
                <c:pt idx="6">
                  <c:v>72630.60480000003</c:v>
                </c:pt>
                <c:pt idx="7">
                  <c:v>57504.902399999992</c:v>
                </c:pt>
                <c:pt idx="8">
                  <c:v>61573.996800000037</c:v>
                </c:pt>
                <c:pt idx="9" formatCode="_(* #,##0_);_(* \(#,##0\);_(* &quot;-&quot;??_);_(@_)">
                  <c:v>61559</c:v>
                </c:pt>
                <c:pt idx="10" formatCode="_(* #,##0_);_(* \(#,##0\);_(* &quot;-&quot;??_);_(@_)">
                  <c:v>59066</c:v>
                </c:pt>
                <c:pt idx="11" formatCode="_(* #,##0_);_(* \(#,##0\);_(* &quot;-&quot;??_);_(@_)">
                  <c:v>70378</c:v>
                </c:pt>
                <c:pt idx="12" formatCode="_(* #,##0_);_(* \(#,##0\);_(* &quot;-&quot;??_);_(@_)">
                  <c:v>53268</c:v>
                </c:pt>
                <c:pt idx="13" formatCode="_(* #,##0_);_(* \(#,##0\);_(* &quot;-&quot;??_);_(@_)">
                  <c:v>74356</c:v>
                </c:pt>
                <c:pt idx="14" formatCode="_(* #,##0_);_(* \(#,##0\);_(* &quot;-&quot;??_);_(@_)">
                  <c:v>88713</c:v>
                </c:pt>
              </c:numCache>
            </c:numRef>
          </c:yVal>
          <c:smooth val="0"/>
          <c:extLst>
            <c:ext xmlns:c16="http://schemas.microsoft.com/office/drawing/2014/chart" uri="{C3380CC4-5D6E-409C-BE32-E72D297353CC}">
              <c16:uniqueId val="{00000002-DDB4-4B7F-AE8A-D48278D5562D}"/>
            </c:ext>
          </c:extLst>
        </c:ser>
        <c:ser>
          <c:idx val="3"/>
          <c:order val="4"/>
          <c:tx>
            <c:strRef>
              <c:f>Oppervlaktewater!$D$1345</c:f>
              <c:strCache>
                <c:ptCount val="1"/>
                <c:pt idx="0">
                  <c:v>Debiet Maas</c:v>
                </c:pt>
              </c:strCache>
            </c:strRef>
          </c:tx>
          <c:spPr>
            <a:ln w="25400">
              <a:solidFill>
                <a:srgbClr val="009E73">
                  <a:alpha val="80000"/>
                </a:srgbClr>
              </a:solidFill>
              <a:prstDash val="sysDot"/>
            </a:ln>
          </c:spPr>
          <c:marker>
            <c:symbol val="square"/>
            <c:size val="4"/>
            <c:spPr>
              <a:solidFill>
                <a:srgbClr val="009E73"/>
              </a:solidFill>
              <a:ln>
                <a:solidFill>
                  <a:srgbClr val="009E73"/>
                </a:solidFill>
              </a:ln>
            </c:spPr>
          </c:marker>
          <c:xVal>
            <c:numRef>
              <c:f>Oppervlaktewater!$E$1343:$S$1343</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Oppervlaktewater!$E$1345:$S$1345</c:f>
              <c:numCache>
                <c:formatCode>_ * #,##0_ ;_ * \-#,##0_ ;_ * "-"??_ ;_ @_ </c:formatCode>
                <c:ptCount val="15"/>
                <c:pt idx="0">
                  <c:v>5954.6016</c:v>
                </c:pt>
                <c:pt idx="1">
                  <c:v>10704.700799999984</c:v>
                </c:pt>
                <c:pt idx="2">
                  <c:v>10040.889600000004</c:v>
                </c:pt>
                <c:pt idx="3">
                  <c:v>4619.9752531199983</c:v>
                </c:pt>
                <c:pt idx="4">
                  <c:v>6621.806116800004</c:v>
                </c:pt>
                <c:pt idx="5">
                  <c:v>6675.7443839999996</c:v>
                </c:pt>
                <c:pt idx="6">
                  <c:v>7914.178656000001</c:v>
                </c:pt>
                <c:pt idx="7">
                  <c:v>4920.6890880000001</c:v>
                </c:pt>
                <c:pt idx="8">
                  <c:v>7112.9275199999993</c:v>
                </c:pt>
                <c:pt idx="9" formatCode="_(* #,##0_);_(* \(#,##0\);_(* &quot;-&quot;??_);_(@_)">
                  <c:v>6965</c:v>
                </c:pt>
                <c:pt idx="10" formatCode="_(* #,##0_);_(* \(#,##0\);_(* &quot;-&quot;??_);_(@_)">
                  <c:v>7923</c:v>
                </c:pt>
                <c:pt idx="11" formatCode="_(* #,##0_);_(* \(#,##0\);_(* &quot;-&quot;??_);_(@_)">
                  <c:v>8806</c:v>
                </c:pt>
                <c:pt idx="12" formatCode="_(* #,##0_);_(* \(#,##0\);_(* &quot;-&quot;??_);_(@_)">
                  <c:v>5095</c:v>
                </c:pt>
                <c:pt idx="13" formatCode="_(* #,##0_);_(* \(#,##0\);_(* &quot;-&quot;??_);_(@_)">
                  <c:v>6811</c:v>
                </c:pt>
                <c:pt idx="14" formatCode="_(* #,##0_);_(* \(#,##0\);_(* &quot;-&quot;??_);_(@_)">
                  <c:v>11290</c:v>
                </c:pt>
              </c:numCache>
            </c:numRef>
          </c:yVal>
          <c:smooth val="0"/>
          <c:extLst>
            <c:ext xmlns:c16="http://schemas.microsoft.com/office/drawing/2014/chart" uri="{C3380CC4-5D6E-409C-BE32-E72D297353CC}">
              <c16:uniqueId val="{00000003-DDB4-4B7F-AE8A-D48278D5562D}"/>
            </c:ext>
          </c:extLst>
        </c:ser>
        <c:ser>
          <c:idx val="7"/>
          <c:order val="5"/>
          <c:tx>
            <c:strRef>
              <c:f>Oppervlaktewater!$D$1346</c:f>
              <c:strCache>
                <c:ptCount val="1"/>
                <c:pt idx="0">
                  <c:v>Debiet Schelde</c:v>
                </c:pt>
              </c:strCache>
            </c:strRef>
          </c:tx>
          <c:spPr>
            <a:ln w="25400">
              <a:solidFill>
                <a:srgbClr val="E69F00">
                  <a:alpha val="80000"/>
                </a:srgbClr>
              </a:solidFill>
              <a:prstDash val="sysDot"/>
            </a:ln>
          </c:spPr>
          <c:marker>
            <c:symbol val="circle"/>
            <c:size val="4"/>
            <c:spPr>
              <a:solidFill>
                <a:srgbClr val="E69F00"/>
              </a:solidFill>
              <a:ln>
                <a:solidFill>
                  <a:srgbClr val="E69F00"/>
                </a:solidFill>
              </a:ln>
            </c:spPr>
          </c:marker>
          <c:xVal>
            <c:numRef>
              <c:f>Oppervlaktewater!$E$1343:$S$1343</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Oppervlaktewater!$E$1346:$S$1346</c:f>
              <c:numCache>
                <c:formatCode>_ * #,##0_ ;_ * \-#,##0_ ;_ * "-"??_ ;_ @_ </c:formatCode>
                <c:ptCount val="15"/>
                <c:pt idx="0">
                  <c:v>3023.4816000000023</c:v>
                </c:pt>
                <c:pt idx="1">
                  <c:v>5443.4591999999948</c:v>
                </c:pt>
                <c:pt idx="2">
                  <c:v>6049.2960000000057</c:v>
                </c:pt>
                <c:pt idx="3">
                  <c:v>3593.8944000000024</c:v>
                </c:pt>
                <c:pt idx="4">
                  <c:v>4080.2400000000102</c:v>
                </c:pt>
                <c:pt idx="5">
                  <c:v>3615.2351999999951</c:v>
                </c:pt>
                <c:pt idx="6">
                  <c:v>4536.0000000000146</c:v>
                </c:pt>
                <c:pt idx="7">
                  <c:v>2972.4192000000012</c:v>
                </c:pt>
                <c:pt idx="8">
                  <c:v>2975.7023999999983</c:v>
                </c:pt>
                <c:pt idx="9" formatCode="_(* #,##0_);_(* \(#,##0\);_(* &quot;-&quot;??_);_(@_)">
                  <c:v>2784</c:v>
                </c:pt>
                <c:pt idx="10" formatCode="_(* #,##0_);_(* \(#,##0\);_(* &quot;-&quot;??_);_(@_)">
                  <c:v>3231</c:v>
                </c:pt>
                <c:pt idx="11" formatCode="_(* #,##0_);_(* \(#,##0\);_(* &quot;-&quot;??_);_(@_)">
                  <c:v>4608</c:v>
                </c:pt>
                <c:pt idx="12" formatCode="_(* #,##0_);_(* \(#,##0\);_(* &quot;-&quot;??_);_(@_)">
                  <c:v>3084</c:v>
                </c:pt>
                <c:pt idx="13" formatCode="_(* #,##0_);_(* \(#,##0\);_(* &quot;-&quot;??_);_(@_)">
                  <c:v>5110</c:v>
                </c:pt>
                <c:pt idx="14" formatCode="_(* #,##0_);_(* \(#,##0\);_(* &quot;-&quot;??_);_(@_)">
                  <c:v>6567</c:v>
                </c:pt>
              </c:numCache>
            </c:numRef>
          </c:yVal>
          <c:smooth val="0"/>
          <c:extLst>
            <c:ext xmlns:c16="http://schemas.microsoft.com/office/drawing/2014/chart" uri="{C3380CC4-5D6E-409C-BE32-E72D297353CC}">
              <c16:uniqueId val="{00000001-13B9-4B68-9E90-BB987431DA68}"/>
            </c:ext>
          </c:extLst>
        </c:ser>
        <c:dLbls>
          <c:showLegendKey val="0"/>
          <c:showVal val="0"/>
          <c:showCatName val="0"/>
          <c:showSerName val="0"/>
          <c:showPercent val="0"/>
          <c:showBubbleSize val="0"/>
        </c:dLbls>
        <c:axId val="862673480"/>
        <c:axId val="637885352"/>
      </c:scatterChart>
      <c:valAx>
        <c:axId val="68135936"/>
        <c:scaling>
          <c:orientation val="minMax"/>
          <c:max val="2025"/>
          <c:min val="1990"/>
        </c:scaling>
        <c:delete val="0"/>
        <c:axPos val="b"/>
        <c:numFmt formatCode="0" sourceLinked="1"/>
        <c:majorTickMark val="out"/>
        <c:minorTickMark val="none"/>
        <c:tickLblPos val="nextTo"/>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nl-NL"/>
          </a:p>
        </c:txPr>
        <c:crossAx val="68293376"/>
        <c:crosses val="autoZero"/>
        <c:crossBetween val="midCat"/>
        <c:majorUnit val="1"/>
      </c:valAx>
      <c:valAx>
        <c:axId val="68293376"/>
        <c:scaling>
          <c:orientation val="minMax"/>
          <c:min val="0"/>
        </c:scaling>
        <c:delete val="0"/>
        <c:axPos val="l"/>
        <c:majorGridlines>
          <c:spPr>
            <a:ln w="9525">
              <a:solidFill>
                <a:schemeClr val="tx1">
                  <a:tint val="75000"/>
                  <a:shade val="95000"/>
                  <a:satMod val="105000"/>
                  <a:alpha val="50000"/>
                </a:schemeClr>
              </a:solidFill>
            </a:ln>
          </c:spPr>
        </c:majorGridlines>
        <c:title>
          <c:tx>
            <c:rich>
              <a:bodyPr/>
              <a:lstStyle/>
              <a:p>
                <a:pPr>
                  <a:defRPr sz="1800"/>
                </a:pPr>
                <a:r>
                  <a:rPr lang="en-US" sz="1800"/>
                  <a:t>Vracht (kg/jaar)</a:t>
                </a:r>
              </a:p>
            </c:rich>
          </c:tx>
          <c:layout>
            <c:manualLayout>
              <c:xMode val="edge"/>
              <c:yMode val="edge"/>
              <c:x val="4.0883022140206584E-4"/>
              <c:y val="0.23630194631368698"/>
            </c:manualLayout>
          </c:layout>
          <c:overlay val="0"/>
        </c:title>
        <c:numFmt formatCode="_(* #,##0_);_(* \(#,##0\);_(* &quot;-&quot;??_);_(@_)" sourceLinked="1"/>
        <c:majorTickMark val="cross"/>
        <c:minorTickMark val="none"/>
        <c:tickLblPos val="nextTo"/>
        <c:spPr>
          <a:noFill/>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8135936"/>
        <c:crosses val="autoZero"/>
        <c:crossBetween val="midCat"/>
      </c:valAx>
      <c:valAx>
        <c:axId val="637885352"/>
        <c:scaling>
          <c:orientation val="minMax"/>
          <c:max val="100000"/>
          <c:min val="0"/>
        </c:scaling>
        <c:delete val="0"/>
        <c:axPos val="r"/>
        <c:title>
          <c:tx>
            <c:rich>
              <a:bodyPr/>
              <a:lstStyle/>
              <a:p>
                <a:pPr>
                  <a:defRPr sz="1800"/>
                </a:pPr>
                <a:r>
                  <a:rPr lang="en-US" sz="1800"/>
                  <a:t>Debiet (miljoen m3/jaar)</a:t>
                </a:r>
              </a:p>
            </c:rich>
          </c:tx>
          <c:layout>
            <c:manualLayout>
              <c:xMode val="edge"/>
              <c:yMode val="edge"/>
              <c:x val="0.95971300976845797"/>
              <c:y val="0.14251004566760753"/>
            </c:manualLayout>
          </c:layout>
          <c:overlay val="0"/>
        </c:title>
        <c:numFmt formatCode="#,##0" sourceLinked="0"/>
        <c:majorTickMark val="cross"/>
        <c:minorTickMark val="none"/>
        <c:tickLblPos val="nextTo"/>
        <c:spPr>
          <a:pattFill prst="pct5">
            <a:fgClr>
              <a:schemeClr val="accent1"/>
            </a:fgClr>
            <a:bgClr>
              <a:srgbClr val="99CCFF"/>
            </a:bgClr>
          </a:pattFill>
          <a:ln w="15875">
            <a:solidFill>
              <a:schemeClr val="tx1"/>
            </a:solidFill>
            <a:prstDash val="sysDot"/>
          </a:ln>
        </c:spPr>
        <c:txPr>
          <a:bodyPr/>
          <a:lstStyle/>
          <a:p>
            <a:pPr>
              <a:defRPr sz="1200"/>
            </a:pPr>
            <a:endParaRPr lang="nl-NL"/>
          </a:p>
        </c:txPr>
        <c:crossAx val="862673480"/>
        <c:crosses val="max"/>
        <c:crossBetween val="midCat"/>
      </c:valAx>
      <c:valAx>
        <c:axId val="862673480"/>
        <c:scaling>
          <c:orientation val="minMax"/>
        </c:scaling>
        <c:delete val="1"/>
        <c:axPos val="b"/>
        <c:numFmt formatCode="0" sourceLinked="1"/>
        <c:majorTickMark val="out"/>
        <c:minorTickMark val="none"/>
        <c:tickLblPos val="nextTo"/>
        <c:crossAx val="637885352"/>
        <c:crosses val="autoZero"/>
        <c:crossBetween val="midCat"/>
      </c:valAx>
      <c:spPr>
        <a:solidFill>
          <a:srgbClr val="FFFFFF"/>
        </a:solidFill>
        <a:ln w="6350">
          <a:solidFill>
            <a:srgbClr val="000000"/>
          </a:solidFill>
          <a:prstDash val="solid"/>
        </a:ln>
      </c:spPr>
    </c:plotArea>
    <c:legend>
      <c:legendPos val="b"/>
      <c:layout>
        <c:manualLayout>
          <c:xMode val="edge"/>
          <c:yMode val="edge"/>
          <c:x val="0.13181257153054404"/>
          <c:y val="0.8739898130310908"/>
          <c:w val="0.74249041576060915"/>
          <c:h val="0.10734250817434283"/>
        </c:manualLayout>
      </c:layout>
      <c:overlay val="0"/>
      <c:spPr>
        <a:solidFill>
          <a:srgbClr val="FFFFFF"/>
        </a:solidFill>
        <a:ln w="3175">
          <a:noFill/>
          <a:prstDash val="solid"/>
        </a:ln>
      </c:spPr>
      <c:txPr>
        <a:bodyPr/>
        <a:lstStyle/>
        <a:p>
          <a:pPr>
            <a:defRPr sz="1600" b="0" i="0" u="none" strike="noStrike" baseline="0">
              <a:solidFill>
                <a:srgbClr val="000000"/>
              </a:solidFill>
              <a:latin typeface="Arial"/>
              <a:ea typeface="Arial"/>
              <a:cs typeface="Arial"/>
            </a:defRPr>
          </a:pPr>
          <a:endParaRPr lang="nl-NL"/>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a:ea typeface="Arial"/>
                <a:cs typeface="Arial"/>
              </a:defRPr>
            </a:pPr>
            <a:r>
              <a:rPr lang="nl-NL" sz="1400">
                <a:solidFill>
                  <a:sysClr val="windowText" lastClr="000000"/>
                </a:solidFill>
              </a:rPr>
              <a:t>Aanvoer buitenlandse rivieren 1990</a:t>
            </a:r>
            <a:r>
              <a:rPr lang="nl-NL" sz="1400" baseline="0">
                <a:solidFill>
                  <a:sysClr val="windowText" lastClr="000000"/>
                </a:solidFill>
              </a:rPr>
              <a:t> - 2024</a:t>
            </a:r>
            <a:endParaRPr lang="nl-NL" sz="1400">
              <a:solidFill>
                <a:sysClr val="windowText" lastClr="000000"/>
              </a:solidFill>
            </a:endParaRPr>
          </a:p>
        </c:rich>
      </c:tx>
      <c:layout>
        <c:manualLayout>
          <c:xMode val="edge"/>
          <c:yMode val="edge"/>
          <c:x val="0.10612954654057513"/>
          <c:y val="1.7894402154600034E-2"/>
        </c:manualLayout>
      </c:layout>
      <c:overlay val="0"/>
      <c:spPr>
        <a:noFill/>
        <a:ln w="25400">
          <a:noFill/>
        </a:ln>
      </c:spPr>
    </c:title>
    <c:autoTitleDeleted val="0"/>
    <c:plotArea>
      <c:layout>
        <c:manualLayout>
          <c:layoutTarget val="inner"/>
          <c:xMode val="edge"/>
          <c:yMode val="edge"/>
          <c:x val="0.11489544648789544"/>
          <c:y val="0.15672171619877678"/>
          <c:w val="0.78145910656761974"/>
          <c:h val="0.63790948934233582"/>
        </c:manualLayout>
      </c:layout>
      <c:scatterChart>
        <c:scatterStyle val="lineMarker"/>
        <c:varyColors val="0"/>
        <c:ser>
          <c:idx val="0"/>
          <c:order val="0"/>
          <c:tx>
            <c:strRef>
              <c:f>'Zwevende stof'!$D$557</c:f>
              <c:strCache>
                <c:ptCount val="1"/>
                <c:pt idx="0">
                  <c:v>Vracht Rijn</c:v>
                </c:pt>
              </c:strCache>
            </c:strRef>
          </c:tx>
          <c:spPr>
            <a:ln w="28575">
              <a:solidFill>
                <a:srgbClr val="0072B2"/>
              </a:solidFill>
              <a:prstDash val="solid"/>
            </a:ln>
          </c:spPr>
          <c:marker>
            <c:symbol val="triangle"/>
            <c:size val="5"/>
            <c:spPr>
              <a:solidFill>
                <a:srgbClr val="4572A7"/>
              </a:solidFill>
            </c:spPr>
          </c:marker>
          <c:xVal>
            <c:numRef>
              <c:f>'Zwevende stof'!$E$556:$S$556</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stof'!$E$557:$S$557</c:f>
              <c:numCache>
                <c:formatCode>_(* #,##0_);_(* \(#,##0\);_(* "-"??_);_(@_)</c:formatCode>
                <c:ptCount val="15"/>
                <c:pt idx="0">
                  <c:v>2678143</c:v>
                </c:pt>
                <c:pt idx="1">
                  <c:v>2483159</c:v>
                </c:pt>
                <c:pt idx="2">
                  <c:v>1329499</c:v>
                </c:pt>
                <c:pt idx="3">
                  <c:v>1082329</c:v>
                </c:pt>
                <c:pt idx="4">
                  <c:v>1126823</c:v>
                </c:pt>
                <c:pt idx="5">
                  <c:v>1317511</c:v>
                </c:pt>
                <c:pt idx="6">
                  <c:v>1254508</c:v>
                </c:pt>
                <c:pt idx="7">
                  <c:v>1268113</c:v>
                </c:pt>
                <c:pt idx="8">
                  <c:v>1373208</c:v>
                </c:pt>
                <c:pt idx="9">
                  <c:v>1316038</c:v>
                </c:pt>
                <c:pt idx="10">
                  <c:v>1354048</c:v>
                </c:pt>
                <c:pt idx="11">
                  <c:v>1366960</c:v>
                </c:pt>
                <c:pt idx="12">
                  <c:v>1337741</c:v>
                </c:pt>
                <c:pt idx="13">
                  <c:v>1531843</c:v>
                </c:pt>
                <c:pt idx="14">
                  <c:v>827267</c:v>
                </c:pt>
              </c:numCache>
            </c:numRef>
          </c:yVal>
          <c:smooth val="0"/>
          <c:extLst>
            <c:ext xmlns:c16="http://schemas.microsoft.com/office/drawing/2014/chart" uri="{C3380CC4-5D6E-409C-BE32-E72D297353CC}">
              <c16:uniqueId val="{00000000-CC4A-4D07-A3A9-27BC362AA11E}"/>
            </c:ext>
          </c:extLst>
        </c:ser>
        <c:ser>
          <c:idx val="6"/>
          <c:order val="1"/>
          <c:tx>
            <c:strRef>
              <c:f>'Zwevende stof'!$D$558</c:f>
              <c:strCache>
                <c:ptCount val="1"/>
                <c:pt idx="0">
                  <c:v>Vracht Maas</c:v>
                </c:pt>
              </c:strCache>
            </c:strRef>
          </c:tx>
          <c:spPr>
            <a:ln>
              <a:solidFill>
                <a:srgbClr val="009E73"/>
              </a:solidFill>
            </a:ln>
          </c:spPr>
          <c:marker>
            <c:symbol val="x"/>
            <c:size val="5"/>
            <c:spPr>
              <a:solidFill>
                <a:srgbClr val="009E73"/>
              </a:solidFill>
              <a:ln>
                <a:solidFill>
                  <a:srgbClr val="009E73"/>
                </a:solidFill>
              </a:ln>
            </c:spPr>
          </c:marker>
          <c:xVal>
            <c:numRef>
              <c:f>'Zwevende stof'!$E$556:$S$556</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stof'!$E$558:$S$558</c:f>
              <c:numCache>
                <c:formatCode>_(* #,##0_);_(* \(#,##0\);_(* "-"??_);_(@_)</c:formatCode>
                <c:ptCount val="15"/>
                <c:pt idx="0">
                  <c:v>138342</c:v>
                </c:pt>
                <c:pt idx="1">
                  <c:v>215513</c:v>
                </c:pt>
                <c:pt idx="2">
                  <c:v>224486</c:v>
                </c:pt>
                <c:pt idx="3">
                  <c:v>80384</c:v>
                </c:pt>
                <c:pt idx="4">
                  <c:v>87102</c:v>
                </c:pt>
                <c:pt idx="5">
                  <c:v>112871</c:v>
                </c:pt>
                <c:pt idx="6">
                  <c:v>131005</c:v>
                </c:pt>
                <c:pt idx="7">
                  <c:v>148341</c:v>
                </c:pt>
                <c:pt idx="8">
                  <c:v>137442</c:v>
                </c:pt>
                <c:pt idx="9">
                  <c:v>183503</c:v>
                </c:pt>
                <c:pt idx="10">
                  <c:v>175161</c:v>
                </c:pt>
                <c:pt idx="11">
                  <c:v>118134</c:v>
                </c:pt>
                <c:pt idx="12">
                  <c:v>126209</c:v>
                </c:pt>
                <c:pt idx="13">
                  <c:v>144756</c:v>
                </c:pt>
                <c:pt idx="14">
                  <c:v>166551</c:v>
                </c:pt>
              </c:numCache>
            </c:numRef>
          </c:yVal>
          <c:smooth val="0"/>
          <c:extLst>
            <c:ext xmlns:c16="http://schemas.microsoft.com/office/drawing/2014/chart" uri="{C3380CC4-5D6E-409C-BE32-E72D297353CC}">
              <c16:uniqueId val="{00000001-CC4A-4D07-A3A9-27BC362AA11E}"/>
            </c:ext>
          </c:extLst>
        </c:ser>
        <c:ser>
          <c:idx val="1"/>
          <c:order val="2"/>
          <c:tx>
            <c:strRef>
              <c:f>'Zwevende stof'!$D$559</c:f>
              <c:strCache>
                <c:ptCount val="1"/>
                <c:pt idx="0">
                  <c:v>Vracht Schelde</c:v>
                </c:pt>
              </c:strCache>
            </c:strRef>
          </c:tx>
          <c:spPr>
            <a:ln w="25400">
              <a:solidFill>
                <a:srgbClr val="E69F00">
                  <a:alpha val="94000"/>
                </a:srgbClr>
              </a:solidFill>
              <a:prstDash val="solid"/>
            </a:ln>
          </c:spPr>
          <c:marker>
            <c:symbol val="circle"/>
            <c:size val="4"/>
            <c:spPr>
              <a:solidFill>
                <a:srgbClr val="E69F00"/>
              </a:solidFill>
              <a:ln>
                <a:solidFill>
                  <a:srgbClr val="E69F00"/>
                </a:solidFill>
              </a:ln>
            </c:spPr>
          </c:marker>
          <c:xVal>
            <c:numRef>
              <c:f>'Zwevende stof'!$E$556:$S$556</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stof'!$E$559:$S$559</c:f>
              <c:numCache>
                <c:formatCode>_(* #,##0_);_(* \(#,##0\);_(* "-"??_);_(@_)</c:formatCode>
                <c:ptCount val="15"/>
                <c:pt idx="0">
                  <c:v>107750</c:v>
                </c:pt>
                <c:pt idx="1">
                  <c:v>232042</c:v>
                </c:pt>
                <c:pt idx="2">
                  <c:v>165286</c:v>
                </c:pt>
                <c:pt idx="3">
                  <c:v>75619</c:v>
                </c:pt>
                <c:pt idx="4">
                  <c:v>200794</c:v>
                </c:pt>
                <c:pt idx="5">
                  <c:v>203183</c:v>
                </c:pt>
                <c:pt idx="6">
                  <c:v>179307</c:v>
                </c:pt>
                <c:pt idx="7">
                  <c:v>80253</c:v>
                </c:pt>
                <c:pt idx="8">
                  <c:v>154437</c:v>
                </c:pt>
                <c:pt idx="9">
                  <c:v>129290</c:v>
                </c:pt>
                <c:pt idx="10">
                  <c:v>119956</c:v>
                </c:pt>
                <c:pt idx="11">
                  <c:v>175502</c:v>
                </c:pt>
                <c:pt idx="12">
                  <c:v>107160</c:v>
                </c:pt>
                <c:pt idx="13">
                  <c:v>173136</c:v>
                </c:pt>
                <c:pt idx="14">
                  <c:v>290374</c:v>
                </c:pt>
              </c:numCache>
            </c:numRef>
          </c:yVal>
          <c:smooth val="0"/>
          <c:extLst>
            <c:ext xmlns:c16="http://schemas.microsoft.com/office/drawing/2014/chart" uri="{C3380CC4-5D6E-409C-BE32-E72D297353CC}">
              <c16:uniqueId val="{00000002-CC4A-4D07-A3A9-27BC362AA11E}"/>
            </c:ext>
          </c:extLst>
        </c:ser>
        <c:dLbls>
          <c:showLegendKey val="0"/>
          <c:showVal val="0"/>
          <c:showCatName val="0"/>
          <c:showSerName val="0"/>
          <c:showPercent val="0"/>
          <c:showBubbleSize val="0"/>
        </c:dLbls>
        <c:axId val="68135936"/>
        <c:axId val="68293376"/>
      </c:scatterChart>
      <c:scatterChart>
        <c:scatterStyle val="lineMarker"/>
        <c:varyColors val="0"/>
        <c:ser>
          <c:idx val="2"/>
          <c:order val="3"/>
          <c:tx>
            <c:strRef>
              <c:f>'Zwevende stof'!$D$563</c:f>
              <c:strCache>
                <c:ptCount val="1"/>
                <c:pt idx="0">
                  <c:v>Debiet Rijn</c:v>
                </c:pt>
              </c:strCache>
            </c:strRef>
          </c:tx>
          <c:spPr>
            <a:ln w="25400">
              <a:solidFill>
                <a:srgbClr val="0072B2">
                  <a:alpha val="80000"/>
                </a:srgbClr>
              </a:solidFill>
              <a:prstDash val="sysDot"/>
            </a:ln>
          </c:spPr>
          <c:marker>
            <c:symbol val="triangle"/>
            <c:size val="4"/>
            <c:spPr>
              <a:solidFill>
                <a:srgbClr val="4572A7"/>
              </a:solidFill>
              <a:ln w="6350">
                <a:solidFill>
                  <a:srgbClr val="4572A7"/>
                </a:solidFill>
              </a:ln>
            </c:spPr>
          </c:marker>
          <c:xVal>
            <c:numRef>
              <c:f>'Zwevende stof'!$E$562:$S$562</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stof'!$E$563:$S$563</c:f>
              <c:numCache>
                <c:formatCode>_ * #,##0_ ;_ * \-#,##0_ ;_ * "-"??_ ;_ @_ </c:formatCode>
                <c:ptCount val="15"/>
                <c:pt idx="0">
                  <c:v>58527.619200000037</c:v>
                </c:pt>
                <c:pt idx="1">
                  <c:v>88134.73920000004</c:v>
                </c:pt>
                <c:pt idx="2">
                  <c:v>79730.352000000014</c:v>
                </c:pt>
                <c:pt idx="3">
                  <c:v>61885.900799999901</c:v>
                </c:pt>
                <c:pt idx="4">
                  <c:v>71900.697600000014</c:v>
                </c:pt>
                <c:pt idx="5">
                  <c:v>60503.587200000002</c:v>
                </c:pt>
                <c:pt idx="6">
                  <c:v>72630.60480000003</c:v>
                </c:pt>
                <c:pt idx="7">
                  <c:v>57504.902399999992</c:v>
                </c:pt>
                <c:pt idx="8">
                  <c:v>61573.996800000037</c:v>
                </c:pt>
                <c:pt idx="9" formatCode="_(* #,##0_);_(* \(#,##0\);_(* &quot;-&quot;??_);_(@_)">
                  <c:v>61559</c:v>
                </c:pt>
                <c:pt idx="10" formatCode="_(* #,##0_);_(* \(#,##0\);_(* &quot;-&quot;??_);_(@_)">
                  <c:v>59066</c:v>
                </c:pt>
                <c:pt idx="11" formatCode="_(* #,##0_);_(* \(#,##0\);_(* &quot;-&quot;??_);_(@_)">
                  <c:v>70378</c:v>
                </c:pt>
                <c:pt idx="12" formatCode="_(* #,##0_);_(* \(#,##0\);_(* &quot;-&quot;??_);_(@_)">
                  <c:v>53268</c:v>
                </c:pt>
                <c:pt idx="13" formatCode="_(* #,##0_);_(* \(#,##0\);_(* &quot;-&quot;??_);_(@_)">
                  <c:v>74356</c:v>
                </c:pt>
                <c:pt idx="14" formatCode="_(* #,##0_);_(* \(#,##0\);_(* &quot;-&quot;??_);_(@_)">
                  <c:v>88713</c:v>
                </c:pt>
              </c:numCache>
            </c:numRef>
          </c:yVal>
          <c:smooth val="0"/>
          <c:extLst>
            <c:ext xmlns:c16="http://schemas.microsoft.com/office/drawing/2014/chart" uri="{C3380CC4-5D6E-409C-BE32-E72D297353CC}">
              <c16:uniqueId val="{00000003-CC4A-4D07-A3A9-27BC362AA11E}"/>
            </c:ext>
          </c:extLst>
        </c:ser>
        <c:ser>
          <c:idx val="3"/>
          <c:order val="4"/>
          <c:tx>
            <c:strRef>
              <c:f>'Zwevende stof'!$D$564</c:f>
              <c:strCache>
                <c:ptCount val="1"/>
                <c:pt idx="0">
                  <c:v>Debiet Maas</c:v>
                </c:pt>
              </c:strCache>
            </c:strRef>
          </c:tx>
          <c:spPr>
            <a:ln w="25400">
              <a:solidFill>
                <a:srgbClr val="009E73">
                  <a:alpha val="80000"/>
                </a:srgbClr>
              </a:solidFill>
              <a:prstDash val="sysDot"/>
            </a:ln>
          </c:spPr>
          <c:marker>
            <c:symbol val="square"/>
            <c:size val="4"/>
            <c:spPr>
              <a:solidFill>
                <a:srgbClr val="009E73"/>
              </a:solidFill>
              <a:ln>
                <a:solidFill>
                  <a:srgbClr val="009E73"/>
                </a:solidFill>
              </a:ln>
            </c:spPr>
          </c:marker>
          <c:xVal>
            <c:numRef>
              <c:f>'Zwevende stof'!$E$562:$S$562</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stof'!$E$564:$S$564</c:f>
              <c:numCache>
                <c:formatCode>_ * #,##0_ ;_ * \-#,##0_ ;_ * "-"??_ ;_ @_ </c:formatCode>
                <c:ptCount val="15"/>
                <c:pt idx="0">
                  <c:v>5954.6016</c:v>
                </c:pt>
                <c:pt idx="1">
                  <c:v>10704.700799999984</c:v>
                </c:pt>
                <c:pt idx="2">
                  <c:v>10040.889600000004</c:v>
                </c:pt>
                <c:pt idx="3">
                  <c:v>4619.9752531199983</c:v>
                </c:pt>
                <c:pt idx="4">
                  <c:v>6621.806116800004</c:v>
                </c:pt>
                <c:pt idx="5">
                  <c:v>6675.7443839999996</c:v>
                </c:pt>
                <c:pt idx="6">
                  <c:v>7914.178656000001</c:v>
                </c:pt>
                <c:pt idx="7">
                  <c:v>4920.6890880000001</c:v>
                </c:pt>
                <c:pt idx="8">
                  <c:v>7112.9275199999993</c:v>
                </c:pt>
                <c:pt idx="9" formatCode="_(* #,##0_);_(* \(#,##0\);_(* &quot;-&quot;??_);_(@_)">
                  <c:v>6965</c:v>
                </c:pt>
                <c:pt idx="10" formatCode="_(* #,##0_);_(* \(#,##0\);_(* &quot;-&quot;??_);_(@_)">
                  <c:v>7923</c:v>
                </c:pt>
                <c:pt idx="11" formatCode="_(* #,##0_);_(* \(#,##0\);_(* &quot;-&quot;??_);_(@_)">
                  <c:v>8806</c:v>
                </c:pt>
                <c:pt idx="12" formatCode="_(* #,##0_);_(* \(#,##0\);_(* &quot;-&quot;??_);_(@_)">
                  <c:v>5095</c:v>
                </c:pt>
                <c:pt idx="13" formatCode="_(* #,##0_);_(* \(#,##0\);_(* &quot;-&quot;??_);_(@_)">
                  <c:v>6811</c:v>
                </c:pt>
                <c:pt idx="14" formatCode="_(* #,##0_);_(* \(#,##0\);_(* &quot;-&quot;??_);_(@_)">
                  <c:v>11290</c:v>
                </c:pt>
              </c:numCache>
            </c:numRef>
          </c:yVal>
          <c:smooth val="0"/>
          <c:extLst>
            <c:ext xmlns:c16="http://schemas.microsoft.com/office/drawing/2014/chart" uri="{C3380CC4-5D6E-409C-BE32-E72D297353CC}">
              <c16:uniqueId val="{00000004-CC4A-4D07-A3A9-27BC362AA11E}"/>
            </c:ext>
          </c:extLst>
        </c:ser>
        <c:ser>
          <c:idx val="7"/>
          <c:order val="5"/>
          <c:tx>
            <c:strRef>
              <c:f>'Zwevende stof'!$D$565</c:f>
              <c:strCache>
                <c:ptCount val="1"/>
                <c:pt idx="0">
                  <c:v>Debiet Schelde</c:v>
                </c:pt>
              </c:strCache>
            </c:strRef>
          </c:tx>
          <c:spPr>
            <a:ln w="25400">
              <a:solidFill>
                <a:srgbClr val="E69F00">
                  <a:alpha val="80000"/>
                </a:srgbClr>
              </a:solidFill>
              <a:prstDash val="sysDot"/>
            </a:ln>
          </c:spPr>
          <c:marker>
            <c:symbol val="circle"/>
            <c:size val="4"/>
            <c:spPr>
              <a:solidFill>
                <a:srgbClr val="E69F00"/>
              </a:solidFill>
              <a:ln>
                <a:solidFill>
                  <a:srgbClr val="E69F00"/>
                </a:solidFill>
              </a:ln>
            </c:spPr>
          </c:marker>
          <c:xVal>
            <c:numRef>
              <c:f>'Zwevende stof'!$E$562:$S$562</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'Zwevende stof'!$E$565:$S$565</c:f>
              <c:numCache>
                <c:formatCode>_ * #,##0_ ;_ * \-#,##0_ ;_ * "-"??_ ;_ @_ </c:formatCode>
                <c:ptCount val="15"/>
                <c:pt idx="0">
                  <c:v>3023.4816000000023</c:v>
                </c:pt>
                <c:pt idx="1">
                  <c:v>5443.4591999999948</c:v>
                </c:pt>
                <c:pt idx="2">
                  <c:v>6049.2960000000057</c:v>
                </c:pt>
                <c:pt idx="3">
                  <c:v>3593.8944000000024</c:v>
                </c:pt>
                <c:pt idx="4">
                  <c:v>4080.2400000000102</c:v>
                </c:pt>
                <c:pt idx="5">
                  <c:v>3615.2351999999951</c:v>
                </c:pt>
                <c:pt idx="6">
                  <c:v>4536.0000000000146</c:v>
                </c:pt>
                <c:pt idx="7">
                  <c:v>2972.4192000000012</c:v>
                </c:pt>
                <c:pt idx="8">
                  <c:v>2975.7023999999983</c:v>
                </c:pt>
                <c:pt idx="9" formatCode="_(* #,##0_);_(* \(#,##0\);_(* &quot;-&quot;??_);_(@_)">
                  <c:v>2784</c:v>
                </c:pt>
                <c:pt idx="10" formatCode="_(* #,##0_);_(* \(#,##0\);_(* &quot;-&quot;??_);_(@_)">
                  <c:v>3231</c:v>
                </c:pt>
                <c:pt idx="11" formatCode="_(* #,##0_);_(* \(#,##0\);_(* &quot;-&quot;??_);_(@_)">
                  <c:v>4608</c:v>
                </c:pt>
                <c:pt idx="12" formatCode="_(* #,##0_);_(* \(#,##0\);_(* &quot;-&quot;??_);_(@_)">
                  <c:v>3084</c:v>
                </c:pt>
                <c:pt idx="13" formatCode="_(* #,##0_);_(* \(#,##0\);_(* &quot;-&quot;??_);_(@_)">
                  <c:v>5110</c:v>
                </c:pt>
                <c:pt idx="14" formatCode="_(* #,##0_);_(* \(#,##0\);_(* &quot;-&quot;??_);_(@_)">
                  <c:v>6567</c:v>
                </c:pt>
              </c:numCache>
            </c:numRef>
          </c:yVal>
          <c:smooth val="0"/>
          <c:extLst>
            <c:ext xmlns:c16="http://schemas.microsoft.com/office/drawing/2014/chart" uri="{C3380CC4-5D6E-409C-BE32-E72D297353CC}">
              <c16:uniqueId val="{00000005-CC4A-4D07-A3A9-27BC362AA11E}"/>
            </c:ext>
          </c:extLst>
        </c:ser>
        <c:dLbls>
          <c:showLegendKey val="0"/>
          <c:showVal val="0"/>
          <c:showCatName val="0"/>
          <c:showSerName val="0"/>
          <c:showPercent val="0"/>
          <c:showBubbleSize val="0"/>
        </c:dLbls>
        <c:axId val="862673480"/>
        <c:axId val="637885352"/>
      </c:scatterChart>
      <c:valAx>
        <c:axId val="68135936"/>
        <c:scaling>
          <c:orientation val="minMax"/>
          <c:max val="2025"/>
          <c:min val="1990"/>
        </c:scaling>
        <c:delete val="0"/>
        <c:axPos val="b"/>
        <c:numFmt formatCode="0" sourceLinked="1"/>
        <c:majorTickMark val="out"/>
        <c:minorTickMark val="none"/>
        <c:tickLblPos val="nextTo"/>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nl-NL"/>
          </a:p>
        </c:txPr>
        <c:crossAx val="68293376"/>
        <c:crosses val="autoZero"/>
        <c:crossBetween val="midCat"/>
        <c:majorUnit val="1"/>
      </c:valAx>
      <c:valAx>
        <c:axId val="68293376"/>
        <c:scaling>
          <c:orientation val="minMax"/>
          <c:min val="0"/>
        </c:scaling>
        <c:delete val="0"/>
        <c:axPos val="l"/>
        <c:majorGridlines>
          <c:spPr>
            <a:ln w="9525">
              <a:solidFill>
                <a:schemeClr val="tx1">
                  <a:tint val="75000"/>
                  <a:shade val="95000"/>
                  <a:satMod val="105000"/>
                  <a:alpha val="50000"/>
                </a:schemeClr>
              </a:solidFill>
            </a:ln>
          </c:spPr>
        </c:majorGridlines>
        <c:title>
          <c:tx>
            <c:rich>
              <a:bodyPr/>
              <a:lstStyle/>
              <a:p>
                <a:pPr>
                  <a:defRPr sz="1800"/>
                </a:pPr>
                <a:r>
                  <a:rPr lang="en-US" sz="1800"/>
                  <a:t>Vracht (kg/jaar)</a:t>
                </a:r>
              </a:p>
            </c:rich>
          </c:tx>
          <c:layout>
            <c:manualLayout>
              <c:xMode val="edge"/>
              <c:yMode val="edge"/>
              <c:x val="4.0883022140206584E-4"/>
              <c:y val="0.23630194631368698"/>
            </c:manualLayout>
          </c:layout>
          <c:overlay val="0"/>
        </c:title>
        <c:numFmt formatCode="_(* #,##0_);_(* \(#,##0\);_(* &quot;-&quot;??_);_(@_)" sourceLinked="1"/>
        <c:majorTickMark val="cross"/>
        <c:minorTickMark val="none"/>
        <c:tickLblPos val="nextTo"/>
        <c:spPr>
          <a:noFill/>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8135936"/>
        <c:crosses val="autoZero"/>
        <c:crossBetween val="midCat"/>
      </c:valAx>
      <c:valAx>
        <c:axId val="637885352"/>
        <c:scaling>
          <c:orientation val="minMax"/>
          <c:max val="100000"/>
          <c:min val="0"/>
        </c:scaling>
        <c:delete val="0"/>
        <c:axPos val="r"/>
        <c:title>
          <c:tx>
            <c:rich>
              <a:bodyPr/>
              <a:lstStyle/>
              <a:p>
                <a:pPr>
                  <a:defRPr sz="1800"/>
                </a:pPr>
                <a:r>
                  <a:rPr lang="en-US" sz="1800"/>
                  <a:t>Debiet (miljoen m3/jaar)</a:t>
                </a:r>
              </a:p>
            </c:rich>
          </c:tx>
          <c:layout>
            <c:manualLayout>
              <c:xMode val="edge"/>
              <c:yMode val="edge"/>
              <c:x val="0.95971300976845797"/>
              <c:y val="0.14251004566760753"/>
            </c:manualLayout>
          </c:layout>
          <c:overlay val="0"/>
        </c:title>
        <c:numFmt formatCode="#,##0" sourceLinked="0"/>
        <c:majorTickMark val="cross"/>
        <c:minorTickMark val="none"/>
        <c:tickLblPos val="nextTo"/>
        <c:spPr>
          <a:pattFill prst="pct5">
            <a:fgClr>
              <a:schemeClr val="accent1"/>
            </a:fgClr>
            <a:bgClr>
              <a:srgbClr val="99CCFF"/>
            </a:bgClr>
          </a:pattFill>
          <a:ln w="15875">
            <a:solidFill>
              <a:schemeClr val="tx1"/>
            </a:solidFill>
            <a:prstDash val="sysDot"/>
          </a:ln>
        </c:spPr>
        <c:txPr>
          <a:bodyPr/>
          <a:lstStyle/>
          <a:p>
            <a:pPr>
              <a:defRPr sz="1200"/>
            </a:pPr>
            <a:endParaRPr lang="nl-NL"/>
          </a:p>
        </c:txPr>
        <c:crossAx val="862673480"/>
        <c:crosses val="max"/>
        <c:crossBetween val="midCat"/>
      </c:valAx>
      <c:valAx>
        <c:axId val="862673480"/>
        <c:scaling>
          <c:orientation val="minMax"/>
        </c:scaling>
        <c:delete val="1"/>
        <c:axPos val="b"/>
        <c:numFmt formatCode="0" sourceLinked="1"/>
        <c:majorTickMark val="out"/>
        <c:minorTickMark val="none"/>
        <c:tickLblPos val="nextTo"/>
        <c:crossAx val="637885352"/>
        <c:crosses val="autoZero"/>
        <c:crossBetween val="midCat"/>
      </c:valAx>
      <c:spPr>
        <a:solidFill>
          <a:srgbClr val="FFFFFF"/>
        </a:solidFill>
        <a:ln w="6350">
          <a:solidFill>
            <a:srgbClr val="000000"/>
          </a:solidFill>
          <a:prstDash val="solid"/>
        </a:ln>
      </c:spPr>
    </c:plotArea>
    <c:legend>
      <c:legendPos val="b"/>
      <c:layout>
        <c:manualLayout>
          <c:xMode val="edge"/>
          <c:yMode val="edge"/>
          <c:x val="0.13181257153054404"/>
          <c:y val="0.8739898130310908"/>
          <c:w val="0.74249041576060915"/>
          <c:h val="0.10734250817434283"/>
        </c:manualLayout>
      </c:layout>
      <c:overlay val="0"/>
      <c:spPr>
        <a:solidFill>
          <a:srgbClr val="FFFFFF"/>
        </a:solidFill>
        <a:ln w="3175">
          <a:noFill/>
          <a:prstDash val="solid"/>
        </a:ln>
      </c:spPr>
      <c:txPr>
        <a:bodyPr/>
        <a:lstStyle/>
        <a:p>
          <a:pPr>
            <a:defRPr sz="1600" b="0" i="0" u="none" strike="noStrike" baseline="0">
              <a:solidFill>
                <a:srgbClr val="000000"/>
              </a:solidFill>
              <a:latin typeface="Arial"/>
              <a:ea typeface="Arial"/>
              <a:cs typeface="Arial"/>
            </a:defRPr>
          </a:pPr>
          <a:endParaRPr lang="nl-NL"/>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a:ea typeface="Arial"/>
                <a:cs typeface="Arial"/>
              </a:defRPr>
            </a:pPr>
            <a:r>
              <a:rPr lang="nl-NL" sz="1400">
                <a:solidFill>
                  <a:sysClr val="windowText" lastClr="000000"/>
                </a:solidFill>
              </a:rPr>
              <a:t>Aanvoer buitenlandse rivieren 1990</a:t>
            </a:r>
            <a:r>
              <a:rPr lang="nl-NL" sz="1400" baseline="0">
                <a:solidFill>
                  <a:sysClr val="windowText" lastClr="000000"/>
                </a:solidFill>
              </a:rPr>
              <a:t> - 2024</a:t>
            </a:r>
            <a:endParaRPr lang="nl-NL" sz="1400">
              <a:solidFill>
                <a:sysClr val="windowText" lastClr="000000"/>
              </a:solidFill>
            </a:endParaRPr>
          </a:p>
        </c:rich>
      </c:tx>
      <c:layout>
        <c:manualLayout>
          <c:xMode val="edge"/>
          <c:yMode val="edge"/>
          <c:x val="0.10612954654057513"/>
          <c:y val="1.7894402154600034E-2"/>
        </c:manualLayout>
      </c:layout>
      <c:overlay val="0"/>
      <c:spPr>
        <a:noFill/>
        <a:ln w="25400">
          <a:noFill/>
        </a:ln>
      </c:spPr>
    </c:title>
    <c:autoTitleDeleted val="0"/>
    <c:plotArea>
      <c:layout>
        <c:manualLayout>
          <c:layoutTarget val="inner"/>
          <c:xMode val="edge"/>
          <c:yMode val="edge"/>
          <c:x val="0.11489544648789544"/>
          <c:y val="0.15672171619877678"/>
          <c:w val="0.78145910656761974"/>
          <c:h val="0.63790948934233582"/>
        </c:manualLayout>
      </c:layout>
      <c:scatterChart>
        <c:scatterStyle val="lineMarker"/>
        <c:varyColors val="0"/>
        <c:ser>
          <c:idx val="0"/>
          <c:order val="0"/>
          <c:tx>
            <c:strRef>
              <c:f>'Oppervlaktewater - Na filtratie'!$D$185</c:f>
              <c:strCache>
                <c:ptCount val="1"/>
                <c:pt idx="0">
                  <c:v>Vracht Rijn</c:v>
                </c:pt>
              </c:strCache>
            </c:strRef>
          </c:tx>
          <c:spPr>
            <a:ln w="28575">
              <a:solidFill>
                <a:srgbClr val="0072B2"/>
              </a:solidFill>
              <a:prstDash val="solid"/>
            </a:ln>
          </c:spPr>
          <c:marker>
            <c:symbol val="triangle"/>
            <c:size val="5"/>
            <c:spPr>
              <a:solidFill>
                <a:srgbClr val="4572A7"/>
              </a:solidFill>
            </c:spPr>
          </c:marker>
          <c:xVal>
            <c:numRef>
              <c:f>'Oppervlaktewater - Na filtratie'!$E$184:$S$184</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filtratie'!$E$185:$S$185</c:f>
              <c:numCache>
                <c:formatCode>_(* #,##0_);_(* \(#,##0\);_(* "-"??_);_(@_)</c:formatCode>
                <c:ptCount val="15"/>
                <c:pt idx="0">
                  <c:v>533759</c:v>
                </c:pt>
                <c:pt idx="1">
                  <c:v>235724</c:v>
                </c:pt>
                <c:pt idx="2">
                  <c:v>227855</c:v>
                </c:pt>
                <c:pt idx="3">
                  <c:v>359370</c:v>
                </c:pt>
                <c:pt idx="4">
                  <c:v>309283</c:v>
                </c:pt>
                <c:pt idx="5">
                  <c:v>311973</c:v>
                </c:pt>
                <c:pt idx="6">
                  <c:v>398489</c:v>
                </c:pt>
                <c:pt idx="7">
                  <c:v>315315</c:v>
                </c:pt>
                <c:pt idx="8">
                  <c:v>237650</c:v>
                </c:pt>
                <c:pt idx="9">
                  <c:v>269006</c:v>
                </c:pt>
                <c:pt idx="10">
                  <c:v>188258</c:v>
                </c:pt>
                <c:pt idx="11">
                  <c:v>224666</c:v>
                </c:pt>
                <c:pt idx="12">
                  <c:v>164245</c:v>
                </c:pt>
                <c:pt idx="13">
                  <c:v>227117</c:v>
                </c:pt>
                <c:pt idx="14">
                  <c:v>212802</c:v>
                </c:pt>
              </c:numCache>
            </c:numRef>
          </c:yVal>
          <c:smooth val="0"/>
          <c:extLst>
            <c:ext xmlns:c16="http://schemas.microsoft.com/office/drawing/2014/chart" uri="{C3380CC4-5D6E-409C-BE32-E72D297353CC}">
              <c16:uniqueId val="{00000000-474D-43CD-A7DE-F50E7874F33A}"/>
            </c:ext>
          </c:extLst>
        </c:ser>
        <c:ser>
          <c:idx val="6"/>
          <c:order val="1"/>
          <c:tx>
            <c:strRef>
              <c:f>'Oppervlaktewater - Na filtratie'!$D$186</c:f>
              <c:strCache>
                <c:ptCount val="1"/>
                <c:pt idx="0">
                  <c:v>Vracht Maas</c:v>
                </c:pt>
              </c:strCache>
            </c:strRef>
          </c:tx>
          <c:spPr>
            <a:ln>
              <a:solidFill>
                <a:srgbClr val="009E73"/>
              </a:solidFill>
            </a:ln>
          </c:spPr>
          <c:marker>
            <c:symbol val="x"/>
            <c:size val="5"/>
            <c:spPr>
              <a:solidFill>
                <a:srgbClr val="009E73"/>
              </a:solidFill>
              <a:ln>
                <a:solidFill>
                  <a:srgbClr val="009E73"/>
                </a:solidFill>
              </a:ln>
            </c:spPr>
          </c:marker>
          <c:xVal>
            <c:numRef>
              <c:f>'Oppervlaktewater - Na filtratie'!$E$184:$S$184</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filtratie'!$E$186:$S$186</c:f>
              <c:numCache>
                <c:formatCode>_(* #,##0_);_(* \(#,##0\);_(* "-"??_);_(@_)</c:formatCode>
                <c:ptCount val="15"/>
                <c:pt idx="0">
                  <c:v>110236</c:v>
                </c:pt>
                <c:pt idx="1">
                  <c:v>79278</c:v>
                </c:pt>
                <c:pt idx="2">
                  <c:v>63818</c:v>
                </c:pt>
                <c:pt idx="3">
                  <c:v>53355</c:v>
                </c:pt>
                <c:pt idx="4">
                  <c:v>47952</c:v>
                </c:pt>
                <c:pt idx="5">
                  <c:v>43306</c:v>
                </c:pt>
                <c:pt idx="6">
                  <c:v>35089</c:v>
                </c:pt>
                <c:pt idx="7">
                  <c:v>24298</c:v>
                </c:pt>
                <c:pt idx="8">
                  <c:v>25591</c:v>
                </c:pt>
                <c:pt idx="9">
                  <c:v>24981</c:v>
                </c:pt>
                <c:pt idx="10">
                  <c:v>25888</c:v>
                </c:pt>
                <c:pt idx="11">
                  <c:v>36815</c:v>
                </c:pt>
                <c:pt idx="12">
                  <c:v>18087</c:v>
                </c:pt>
                <c:pt idx="13">
                  <c:v>24030</c:v>
                </c:pt>
                <c:pt idx="14">
                  <c:v>36806</c:v>
                </c:pt>
              </c:numCache>
            </c:numRef>
          </c:yVal>
          <c:smooth val="0"/>
          <c:extLst>
            <c:ext xmlns:c16="http://schemas.microsoft.com/office/drawing/2014/chart" uri="{C3380CC4-5D6E-409C-BE32-E72D297353CC}">
              <c16:uniqueId val="{00000001-474D-43CD-A7DE-F50E7874F33A}"/>
            </c:ext>
          </c:extLst>
        </c:ser>
        <c:ser>
          <c:idx val="1"/>
          <c:order val="2"/>
          <c:tx>
            <c:strRef>
              <c:f>'Oppervlaktewater - Na filtratie'!$D$187</c:f>
              <c:strCache>
                <c:ptCount val="1"/>
                <c:pt idx="0">
                  <c:v>Vracht Schelde</c:v>
                </c:pt>
              </c:strCache>
            </c:strRef>
          </c:tx>
          <c:spPr>
            <a:ln w="25400">
              <a:solidFill>
                <a:srgbClr val="E69F00">
                  <a:alpha val="94000"/>
                </a:srgbClr>
              </a:solidFill>
              <a:prstDash val="solid"/>
            </a:ln>
          </c:spPr>
          <c:marker>
            <c:symbol val="circle"/>
            <c:size val="4"/>
            <c:spPr>
              <a:solidFill>
                <a:srgbClr val="E69F00"/>
              </a:solidFill>
              <a:ln>
                <a:solidFill>
                  <a:srgbClr val="E69F00"/>
                </a:solidFill>
              </a:ln>
            </c:spPr>
          </c:marker>
          <c:xVal>
            <c:numRef>
              <c:f>'Oppervlaktewater - Na filtratie'!$E$184:$S$184</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filtratie'!$E$187:$S$187</c:f>
              <c:numCache>
                <c:formatCode>_(* #,##0_);_(* \(#,##0\);_(* "-"??_);_(@_)</c:formatCode>
                <c:ptCount val="15"/>
                <c:pt idx="0">
                  <c:v>38435</c:v>
                </c:pt>
                <c:pt idx="1">
                  <c:v>32371</c:v>
                </c:pt>
                <c:pt idx="2">
                  <c:v>46030</c:v>
                </c:pt>
                <c:pt idx="3">
                  <c:v>36363</c:v>
                </c:pt>
                <c:pt idx="4">
                  <c:v>45589</c:v>
                </c:pt>
                <c:pt idx="5">
                  <c:v>36391</c:v>
                </c:pt>
                <c:pt idx="6">
                  <c:v>40951</c:v>
                </c:pt>
                <c:pt idx="7">
                  <c:v>27750</c:v>
                </c:pt>
                <c:pt idx="8">
                  <c:v>26871</c:v>
                </c:pt>
                <c:pt idx="9">
                  <c:v>27225</c:v>
                </c:pt>
                <c:pt idx="10">
                  <c:v>27849</c:v>
                </c:pt>
                <c:pt idx="11">
                  <c:v>36877</c:v>
                </c:pt>
                <c:pt idx="12">
                  <c:v>24538</c:v>
                </c:pt>
                <c:pt idx="13">
                  <c:v>38454</c:v>
                </c:pt>
                <c:pt idx="14">
                  <c:v>47759</c:v>
                </c:pt>
              </c:numCache>
            </c:numRef>
          </c:yVal>
          <c:smooth val="0"/>
          <c:extLst>
            <c:ext xmlns:c16="http://schemas.microsoft.com/office/drawing/2014/chart" uri="{C3380CC4-5D6E-409C-BE32-E72D297353CC}">
              <c16:uniqueId val="{00000002-474D-43CD-A7DE-F50E7874F33A}"/>
            </c:ext>
          </c:extLst>
        </c:ser>
        <c:dLbls>
          <c:showLegendKey val="0"/>
          <c:showVal val="0"/>
          <c:showCatName val="0"/>
          <c:showSerName val="0"/>
          <c:showPercent val="0"/>
          <c:showBubbleSize val="0"/>
        </c:dLbls>
        <c:axId val="68135936"/>
        <c:axId val="68293376"/>
      </c:scatterChart>
      <c:scatterChart>
        <c:scatterStyle val="lineMarker"/>
        <c:varyColors val="0"/>
        <c:ser>
          <c:idx val="2"/>
          <c:order val="3"/>
          <c:tx>
            <c:strRef>
              <c:f>'Oppervlaktewater - Na filtratie'!$D$191</c:f>
              <c:strCache>
                <c:ptCount val="1"/>
                <c:pt idx="0">
                  <c:v>Debiet Rijn</c:v>
                </c:pt>
              </c:strCache>
            </c:strRef>
          </c:tx>
          <c:spPr>
            <a:ln w="25400">
              <a:solidFill>
                <a:srgbClr val="0072B2">
                  <a:alpha val="80000"/>
                </a:srgbClr>
              </a:solidFill>
              <a:prstDash val="sysDot"/>
            </a:ln>
          </c:spPr>
          <c:marker>
            <c:symbol val="triangle"/>
            <c:size val="4"/>
            <c:spPr>
              <a:solidFill>
                <a:srgbClr val="4572A7"/>
              </a:solidFill>
              <a:ln w="6350">
                <a:solidFill>
                  <a:srgbClr val="4572A7"/>
                </a:solidFill>
              </a:ln>
            </c:spPr>
          </c:marker>
          <c:xVal>
            <c:numRef>
              <c:f>'Oppervlaktewater - Na filtratie'!$E$190:$S$190</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filtratie'!$E$191:$S$191</c:f>
              <c:numCache>
                <c:formatCode>_ * #,##0_ ;_ * \-#,##0_ ;_ * "-"??_ ;_ @_ </c:formatCode>
                <c:ptCount val="15"/>
                <c:pt idx="0">
                  <c:v>58527.619200000037</c:v>
                </c:pt>
                <c:pt idx="1">
                  <c:v>88134.73920000004</c:v>
                </c:pt>
                <c:pt idx="2">
                  <c:v>79730.352000000014</c:v>
                </c:pt>
                <c:pt idx="3">
                  <c:v>61885.900799999901</c:v>
                </c:pt>
                <c:pt idx="4">
                  <c:v>71900.697600000014</c:v>
                </c:pt>
                <c:pt idx="5">
                  <c:v>60503.587200000002</c:v>
                </c:pt>
                <c:pt idx="6">
                  <c:v>72630.60480000003</c:v>
                </c:pt>
                <c:pt idx="7">
                  <c:v>57504.902399999992</c:v>
                </c:pt>
                <c:pt idx="8">
                  <c:v>61573.996800000037</c:v>
                </c:pt>
                <c:pt idx="9" formatCode="_(* #,##0_);_(* \(#,##0\);_(* &quot;-&quot;??_);_(@_)">
                  <c:v>61559</c:v>
                </c:pt>
                <c:pt idx="10" formatCode="_(* #,##0_);_(* \(#,##0\);_(* &quot;-&quot;??_);_(@_)">
                  <c:v>59066</c:v>
                </c:pt>
                <c:pt idx="11" formatCode="_(* #,##0_);_(* \(#,##0\);_(* &quot;-&quot;??_);_(@_)">
                  <c:v>70378</c:v>
                </c:pt>
                <c:pt idx="12" formatCode="_(* #,##0_);_(* \(#,##0\);_(* &quot;-&quot;??_);_(@_)">
                  <c:v>53268</c:v>
                </c:pt>
                <c:pt idx="13" formatCode="_(* #,##0_);_(* \(#,##0\);_(* &quot;-&quot;??_);_(@_)">
                  <c:v>74356</c:v>
                </c:pt>
                <c:pt idx="14" formatCode="_(* #,##0_);_(* \(#,##0\);_(* &quot;-&quot;??_);_(@_)">
                  <c:v>88713</c:v>
                </c:pt>
              </c:numCache>
            </c:numRef>
          </c:yVal>
          <c:smooth val="0"/>
          <c:extLst>
            <c:ext xmlns:c16="http://schemas.microsoft.com/office/drawing/2014/chart" uri="{C3380CC4-5D6E-409C-BE32-E72D297353CC}">
              <c16:uniqueId val="{00000003-474D-43CD-A7DE-F50E7874F33A}"/>
            </c:ext>
          </c:extLst>
        </c:ser>
        <c:ser>
          <c:idx val="3"/>
          <c:order val="4"/>
          <c:tx>
            <c:strRef>
              <c:f>'Oppervlaktewater - Na filtratie'!$D$192</c:f>
              <c:strCache>
                <c:ptCount val="1"/>
                <c:pt idx="0">
                  <c:v>Debiet Maas</c:v>
                </c:pt>
              </c:strCache>
            </c:strRef>
          </c:tx>
          <c:spPr>
            <a:ln w="25400">
              <a:solidFill>
                <a:srgbClr val="009E73">
                  <a:alpha val="80000"/>
                </a:srgbClr>
              </a:solidFill>
              <a:prstDash val="sysDot"/>
            </a:ln>
          </c:spPr>
          <c:marker>
            <c:symbol val="square"/>
            <c:size val="4"/>
            <c:spPr>
              <a:solidFill>
                <a:srgbClr val="009E73"/>
              </a:solidFill>
              <a:ln>
                <a:solidFill>
                  <a:srgbClr val="009E73"/>
                </a:solidFill>
              </a:ln>
            </c:spPr>
          </c:marker>
          <c:xVal>
            <c:numRef>
              <c:f>'Oppervlaktewater - Na filtratie'!$E$190:$S$190</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filtratie'!$E$192:$S$192</c:f>
              <c:numCache>
                <c:formatCode>_ * #,##0_ ;_ * \-#,##0_ ;_ * "-"??_ ;_ @_ </c:formatCode>
                <c:ptCount val="15"/>
                <c:pt idx="0">
                  <c:v>5954.6016</c:v>
                </c:pt>
                <c:pt idx="1">
                  <c:v>10704.700799999984</c:v>
                </c:pt>
                <c:pt idx="2">
                  <c:v>10040.889600000004</c:v>
                </c:pt>
                <c:pt idx="3">
                  <c:v>4619.9752531199983</c:v>
                </c:pt>
                <c:pt idx="4">
                  <c:v>6621.806116800004</c:v>
                </c:pt>
                <c:pt idx="5">
                  <c:v>6675.7443839999996</c:v>
                </c:pt>
                <c:pt idx="6">
                  <c:v>7914.178656000001</c:v>
                </c:pt>
                <c:pt idx="7">
                  <c:v>4920.6890880000001</c:v>
                </c:pt>
                <c:pt idx="8">
                  <c:v>7112.9275199999993</c:v>
                </c:pt>
                <c:pt idx="9" formatCode="_(* #,##0_);_(* \(#,##0\);_(* &quot;-&quot;??_);_(@_)">
                  <c:v>6965</c:v>
                </c:pt>
                <c:pt idx="10" formatCode="_(* #,##0_);_(* \(#,##0\);_(* &quot;-&quot;??_);_(@_)">
                  <c:v>7923</c:v>
                </c:pt>
                <c:pt idx="11" formatCode="_(* #,##0_);_(* \(#,##0\);_(* &quot;-&quot;??_);_(@_)">
                  <c:v>8806</c:v>
                </c:pt>
                <c:pt idx="12" formatCode="_(* #,##0_);_(* \(#,##0\);_(* &quot;-&quot;??_);_(@_)">
                  <c:v>5095</c:v>
                </c:pt>
                <c:pt idx="13" formatCode="_(* #,##0_);_(* \(#,##0\);_(* &quot;-&quot;??_);_(@_)">
                  <c:v>6811</c:v>
                </c:pt>
                <c:pt idx="14" formatCode="_(* #,##0_);_(* \(#,##0\);_(* &quot;-&quot;??_);_(@_)">
                  <c:v>11290</c:v>
                </c:pt>
              </c:numCache>
            </c:numRef>
          </c:yVal>
          <c:smooth val="0"/>
          <c:extLst>
            <c:ext xmlns:c16="http://schemas.microsoft.com/office/drawing/2014/chart" uri="{C3380CC4-5D6E-409C-BE32-E72D297353CC}">
              <c16:uniqueId val="{00000004-474D-43CD-A7DE-F50E7874F33A}"/>
            </c:ext>
          </c:extLst>
        </c:ser>
        <c:ser>
          <c:idx val="7"/>
          <c:order val="5"/>
          <c:tx>
            <c:strRef>
              <c:f>'Oppervlaktewater - Na filtratie'!$D$193</c:f>
              <c:strCache>
                <c:ptCount val="1"/>
                <c:pt idx="0">
                  <c:v>Debiet Schelde</c:v>
                </c:pt>
              </c:strCache>
            </c:strRef>
          </c:tx>
          <c:spPr>
            <a:ln w="25400">
              <a:solidFill>
                <a:srgbClr val="E69F00">
                  <a:alpha val="80000"/>
                </a:srgbClr>
              </a:solidFill>
              <a:prstDash val="sysDot"/>
            </a:ln>
          </c:spPr>
          <c:marker>
            <c:symbol val="circle"/>
            <c:size val="4"/>
            <c:spPr>
              <a:solidFill>
                <a:srgbClr val="E69F00"/>
              </a:solidFill>
              <a:ln>
                <a:solidFill>
                  <a:srgbClr val="E69F00"/>
                </a:solidFill>
              </a:ln>
            </c:spPr>
          </c:marker>
          <c:xVal>
            <c:numRef>
              <c:f>'Oppervlaktewater - Na filtratie'!$E$190:$S$190</c:f>
              <c:numCache>
                <c:formatCode>0</c:formatCode>
                <c:ptCount val="15"/>
                <c:pt idx="0">
                  <c:v>1990</c:v>
                </c:pt>
                <c:pt idx="1">
                  <c:v>1995</c:v>
                </c:pt>
                <c:pt idx="2">
                  <c:v>2000</c:v>
                </c:pt>
                <c:pt idx="3">
                  <c:v>2005</c:v>
                </c:pt>
                <c:pt idx="4">
                  <c:v>2010</c:v>
                </c:pt>
                <c:pt idx="5">
                  <c:v>2015</c:v>
                </c:pt>
                <c:pt idx="6">
                  <c:v>2016</c:v>
                </c:pt>
                <c:pt idx="7">
                  <c:v>2017</c:v>
                </c:pt>
                <c:pt idx="8">
                  <c:v>2018</c:v>
                </c:pt>
                <c:pt idx="9">
                  <c:v>2019</c:v>
                </c:pt>
                <c:pt idx="10">
                  <c:v>2020</c:v>
                </c:pt>
                <c:pt idx="11">
                  <c:v>2021</c:v>
                </c:pt>
                <c:pt idx="12">
                  <c:v>2022</c:v>
                </c:pt>
                <c:pt idx="13">
                  <c:v>2023</c:v>
                </c:pt>
                <c:pt idx="14">
                  <c:v>2024</c:v>
                </c:pt>
              </c:numCache>
            </c:numRef>
          </c:xVal>
          <c:yVal>
            <c:numRef>
              <c:f>'Oppervlaktewater - Na filtratie'!$E$193:$S$193</c:f>
              <c:numCache>
                <c:formatCode>_ * #,##0_ ;_ * \-#,##0_ ;_ * "-"??_ ;_ @_ </c:formatCode>
                <c:ptCount val="15"/>
                <c:pt idx="0">
                  <c:v>3023.4816000000023</c:v>
                </c:pt>
                <c:pt idx="1">
                  <c:v>5443.4591999999948</c:v>
                </c:pt>
                <c:pt idx="2">
                  <c:v>6049.2960000000057</c:v>
                </c:pt>
                <c:pt idx="3">
                  <c:v>3593.8944000000024</c:v>
                </c:pt>
                <c:pt idx="4">
                  <c:v>4080.2400000000102</c:v>
                </c:pt>
                <c:pt idx="5">
                  <c:v>3615.2351999999951</c:v>
                </c:pt>
                <c:pt idx="6">
                  <c:v>4536.0000000000146</c:v>
                </c:pt>
                <c:pt idx="7">
                  <c:v>2972.4192000000012</c:v>
                </c:pt>
                <c:pt idx="8">
                  <c:v>2975.7023999999983</c:v>
                </c:pt>
                <c:pt idx="9" formatCode="_(* #,##0_);_(* \(#,##0\);_(* &quot;-&quot;??_);_(@_)">
                  <c:v>2784</c:v>
                </c:pt>
                <c:pt idx="10" formatCode="_(* #,##0_);_(* \(#,##0\);_(* &quot;-&quot;??_);_(@_)">
                  <c:v>3231</c:v>
                </c:pt>
                <c:pt idx="11" formatCode="_(* #,##0_);_(* \(#,##0\);_(* &quot;-&quot;??_);_(@_)">
                  <c:v>4608</c:v>
                </c:pt>
                <c:pt idx="12" formatCode="_(* #,##0_);_(* \(#,##0\);_(* &quot;-&quot;??_);_(@_)">
                  <c:v>3084</c:v>
                </c:pt>
                <c:pt idx="13" formatCode="_(* #,##0_);_(* \(#,##0\);_(* &quot;-&quot;??_);_(@_)">
                  <c:v>5110</c:v>
                </c:pt>
                <c:pt idx="14" formatCode="_(* #,##0_);_(* \(#,##0\);_(* &quot;-&quot;??_);_(@_)">
                  <c:v>6567</c:v>
                </c:pt>
              </c:numCache>
            </c:numRef>
          </c:yVal>
          <c:smooth val="0"/>
          <c:extLst>
            <c:ext xmlns:c16="http://schemas.microsoft.com/office/drawing/2014/chart" uri="{C3380CC4-5D6E-409C-BE32-E72D297353CC}">
              <c16:uniqueId val="{00000005-474D-43CD-A7DE-F50E7874F33A}"/>
            </c:ext>
          </c:extLst>
        </c:ser>
        <c:dLbls>
          <c:showLegendKey val="0"/>
          <c:showVal val="0"/>
          <c:showCatName val="0"/>
          <c:showSerName val="0"/>
          <c:showPercent val="0"/>
          <c:showBubbleSize val="0"/>
        </c:dLbls>
        <c:axId val="862673480"/>
        <c:axId val="637885352"/>
      </c:scatterChart>
      <c:valAx>
        <c:axId val="68135936"/>
        <c:scaling>
          <c:orientation val="minMax"/>
          <c:max val="2025"/>
          <c:min val="1990"/>
        </c:scaling>
        <c:delete val="0"/>
        <c:axPos val="b"/>
        <c:numFmt formatCode="0" sourceLinked="1"/>
        <c:majorTickMark val="out"/>
        <c:minorTickMark val="none"/>
        <c:tickLblPos val="nextTo"/>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nl-NL"/>
          </a:p>
        </c:txPr>
        <c:crossAx val="68293376"/>
        <c:crosses val="autoZero"/>
        <c:crossBetween val="midCat"/>
        <c:majorUnit val="1"/>
      </c:valAx>
      <c:valAx>
        <c:axId val="68293376"/>
        <c:scaling>
          <c:orientation val="minMax"/>
          <c:min val="0"/>
        </c:scaling>
        <c:delete val="0"/>
        <c:axPos val="l"/>
        <c:majorGridlines>
          <c:spPr>
            <a:ln w="9525">
              <a:solidFill>
                <a:schemeClr val="tx1">
                  <a:tint val="75000"/>
                  <a:shade val="95000"/>
                  <a:satMod val="105000"/>
                  <a:alpha val="50000"/>
                </a:schemeClr>
              </a:solidFill>
            </a:ln>
          </c:spPr>
        </c:majorGridlines>
        <c:title>
          <c:tx>
            <c:rich>
              <a:bodyPr/>
              <a:lstStyle/>
              <a:p>
                <a:pPr>
                  <a:defRPr sz="1800"/>
                </a:pPr>
                <a:r>
                  <a:rPr lang="en-US" sz="1800"/>
                  <a:t>Vracht (kg/jaar)</a:t>
                </a:r>
              </a:p>
            </c:rich>
          </c:tx>
          <c:layout>
            <c:manualLayout>
              <c:xMode val="edge"/>
              <c:yMode val="edge"/>
              <c:x val="4.0883022140206584E-4"/>
              <c:y val="0.23630194631368698"/>
            </c:manualLayout>
          </c:layout>
          <c:overlay val="0"/>
        </c:title>
        <c:numFmt formatCode="_(* #,##0_);_(* \(#,##0\);_(* &quot;-&quot;??_);_(@_)" sourceLinked="1"/>
        <c:majorTickMark val="cross"/>
        <c:minorTickMark val="none"/>
        <c:tickLblPos val="nextTo"/>
        <c:spPr>
          <a:noFill/>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8135936"/>
        <c:crosses val="autoZero"/>
        <c:crossBetween val="midCat"/>
      </c:valAx>
      <c:valAx>
        <c:axId val="637885352"/>
        <c:scaling>
          <c:orientation val="minMax"/>
          <c:max val="100000"/>
          <c:min val="0"/>
        </c:scaling>
        <c:delete val="0"/>
        <c:axPos val="r"/>
        <c:title>
          <c:tx>
            <c:rich>
              <a:bodyPr/>
              <a:lstStyle/>
              <a:p>
                <a:pPr>
                  <a:defRPr sz="1800"/>
                </a:pPr>
                <a:r>
                  <a:rPr lang="en-US" sz="1800"/>
                  <a:t>Debiet (miljoen m3/jaar)</a:t>
                </a:r>
              </a:p>
            </c:rich>
          </c:tx>
          <c:layout>
            <c:manualLayout>
              <c:xMode val="edge"/>
              <c:yMode val="edge"/>
              <c:x val="0.95971300976845797"/>
              <c:y val="0.14251004566760753"/>
            </c:manualLayout>
          </c:layout>
          <c:overlay val="0"/>
        </c:title>
        <c:numFmt formatCode="#,##0" sourceLinked="0"/>
        <c:majorTickMark val="cross"/>
        <c:minorTickMark val="none"/>
        <c:tickLblPos val="nextTo"/>
        <c:spPr>
          <a:pattFill prst="pct5">
            <a:fgClr>
              <a:schemeClr val="accent1"/>
            </a:fgClr>
            <a:bgClr>
              <a:srgbClr val="99CCFF"/>
            </a:bgClr>
          </a:pattFill>
          <a:ln w="15875">
            <a:solidFill>
              <a:schemeClr val="tx1"/>
            </a:solidFill>
            <a:prstDash val="sysDot"/>
          </a:ln>
        </c:spPr>
        <c:txPr>
          <a:bodyPr/>
          <a:lstStyle/>
          <a:p>
            <a:pPr>
              <a:defRPr sz="1200"/>
            </a:pPr>
            <a:endParaRPr lang="nl-NL"/>
          </a:p>
        </c:txPr>
        <c:crossAx val="862673480"/>
        <c:crosses val="max"/>
        <c:crossBetween val="midCat"/>
      </c:valAx>
      <c:valAx>
        <c:axId val="862673480"/>
        <c:scaling>
          <c:orientation val="minMax"/>
        </c:scaling>
        <c:delete val="1"/>
        <c:axPos val="b"/>
        <c:numFmt formatCode="0" sourceLinked="1"/>
        <c:majorTickMark val="out"/>
        <c:minorTickMark val="none"/>
        <c:tickLblPos val="nextTo"/>
        <c:crossAx val="637885352"/>
        <c:crosses val="autoZero"/>
        <c:crossBetween val="midCat"/>
      </c:valAx>
      <c:spPr>
        <a:solidFill>
          <a:srgbClr val="FFFFFF"/>
        </a:solidFill>
        <a:ln w="6350">
          <a:solidFill>
            <a:srgbClr val="000000"/>
          </a:solidFill>
          <a:prstDash val="solid"/>
        </a:ln>
      </c:spPr>
    </c:plotArea>
    <c:legend>
      <c:legendPos val="b"/>
      <c:layout>
        <c:manualLayout>
          <c:xMode val="edge"/>
          <c:yMode val="edge"/>
          <c:x val="0.13181257153054404"/>
          <c:y val="0.8739898130310908"/>
          <c:w val="0.74249041576060915"/>
          <c:h val="0.10734250817434283"/>
        </c:manualLayout>
      </c:layout>
      <c:overlay val="0"/>
      <c:spPr>
        <a:solidFill>
          <a:srgbClr val="FFFFFF"/>
        </a:solidFill>
        <a:ln w="3175">
          <a:noFill/>
          <a:prstDash val="solid"/>
        </a:ln>
      </c:spPr>
      <c:txPr>
        <a:bodyPr/>
        <a:lstStyle/>
        <a:p>
          <a:pPr>
            <a:defRPr sz="1600" b="0" i="0" u="none" strike="noStrike" baseline="0">
              <a:solidFill>
                <a:srgbClr val="000000"/>
              </a:solidFill>
              <a:latin typeface="Arial"/>
              <a:ea typeface="Arial"/>
              <a:cs typeface="Arial"/>
            </a:defRPr>
          </a:pPr>
          <a:endParaRPr lang="nl-NL"/>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3">
          <cx:pt idx="0">7011271041758527489</cx:pt>
          <cx:pt idx="1">7011353122794635265</cx:pt>
          <cx:pt idx="2">7009641353009168385</cx:pt>
        </cx:lvl>
      </cx:strDim>
      <cx:strDim type="cat">
        <cx:f>_xlchart.v6.1</cx:f>
        <cx:nf>_xlchart.v6.0</cx:nf>
      </cx:strDim>
      <cx:numDim type="colorVal">
        <cx:f>_xlchart.v6.2</cx:f>
      </cx:numDim>
    </cx:data>
  </cx:chartData>
  <cx:chart>
    <cx:title pos="t" align="ctr" overlay="0">
      <cx:tx>
        <cx:txData>
          <cx:v>Locaties aanvoer</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Locaties aanvoer</a:t>
          </a:r>
        </a:p>
      </cx:txPr>
    </cx:title>
    <cx:plotArea>
      <cx:plotAreaRegion>
        <cx:plotSurface>
          <cx:spPr>
            <a:solidFill>
              <a:srgbClr val="99CCFF"/>
            </a:solidFill>
            <a:ln>
              <a:noFill/>
            </a:ln>
            <a:effectLst/>
          </cx:spPr>
        </cx:plotSurface>
        <cx:series layoutId="regionMap" uniqueId="{C5F7DD75-5E21-4A34-B27A-06958D86F631}">
          <cx:spPr>
            <a:ln w="6350">
              <a:solidFill>
                <a:schemeClr val="bg1"/>
              </a:solidFill>
            </a:ln>
            <a:effectLst/>
          </cx:spPr>
          <cx:dataLabels>
            <cx:numFmt formatCode="General" sourceLinked="0"/>
            <cx:spPr>
              <a:solidFill>
                <a:schemeClr val="tx1"/>
              </a:solidFill>
              <a:ln w="127000">
                <a:gradFill flip="none" rotWithShape="1">
                  <a:gsLst>
                    <a:gs pos="10000">
                      <a:srgbClr val="154273"/>
                    </a:gs>
                    <a:gs pos="53000">
                      <a:srgbClr val="0072B2"/>
                    </a:gs>
                    <a:gs pos="86000">
                      <a:srgbClr val="CCDAEC"/>
                    </a:gs>
                    <a:gs pos="100000">
                      <a:schemeClr val="bg1"/>
                    </a:gs>
                  </a:gsLst>
                  <a:path path="circle">
                    <a:fillToRect l="50000" t="50000" r="50000" b="50000"/>
                  </a:path>
                  <a:tileRect/>
                </a:gradFill>
              </a:ln>
            </cx:spPr>
            <cx:visibility seriesName="0" categoryName="0" value="1"/>
            <cx:separator>, </cx:separator>
          </cx:dataLabels>
          <cx:dataId val="0"/>
          <cx:layoutPr>
            <cx:regionLabelLayout val="none"/>
            <cx:geography cultureLanguage="en-US" cultureRegion="US" attribution="Powered by Bing">
              <cx:geoCache provider="{E9337A44-BEBE-4D9F-B70C-5C5E7DAFC167}">
                <cx:binary>lHrZkuQ2ku2vtOn5UgJILERb9zyAS+y5VaqqpBdaVioLXECCBMANXz+epZ5uST1Xfa9VWVgwGUQw
4O7HzznOv71uf33Vby/2L1uvB/fX1+3v39Xej3/94Qf3Wr/1L+77vnm1xpmv/vtX0/9gvn5tXt9+
+MW+rM2gfogRJj+81i/Wv23f/dffYDX1ZvIX/1IMvvH74/xm96c3N2vv/vTs/+XkX96+LfO8j29/
/06b1xcNi373j7+efvn7dxwhwQhOaAJvMEuTlH73lx9+u9o/Pnz30sMS8sXX//Hytxfn//4d+T7G
mAqRxizFMScEf/eX9e0fZxBnQnBOmaApQul3fxmM9fXfv6P4e4JiihCmMU15KuAiZ+Z/nkKp4O//
EpbE6T/368HoXZnhnzv0j+O/DHP/YJrBu79/h2Gh8deP/e8/W8D515cniMn7p/+Pq5ydO2WIdLs4
2iVb6kMXfNbjz70isicFn3qJjjOS3/brh18j97s7eTXjbhtV/yN0/zz8r2fTw/+/vV/zrz++x/5f
R7f/SZo//dThzbzHxf3xQ79bGbblH3f3nle/O/i3JPtt4P9fT/4ux17NPPj3lFWNGX6bKZizP0us
uzdfv1n9Mvzi/u2qX/OJfx/HXCSCIcpxnAoE6/2aT8n3CYspJE2MYgw5QyGF/yefku/p+xm4kFCO
Ehz/K5/Q95wmIhY4SXGaUEH+f/KJ8n/LJ0JYyt/THcFy6A/5hNPgtr2zQs5LspUYDanEGj1Fc9cW
k9C3Ac/iOOwklaELg2Sm9YVhoT6tqKWZ6t+WfjaZWlx6dWnH5dRMScbQclCDEwel57o0aqyKnUdp
Ntmy7dxyr8fqgNvFnlY7iYMjnubO6gc8xSeMq1u3zOYy1NskZ7qkZWtaGWEcHaI2emORax4IwttN
aVNWhk9ZVzX7ud1Sf7XJJCSz6BJ0ZQ5cNV0efGyfGV2ziAkrW6r5eWs3IteG1kcDJSNGtGQtFTLo
sBS/yYX/rVr/l92lECMqeMqSJI7R76sVkT2dktSmclfjg+5xVAyG7vlmJvw0ztlGRCKbaSp8GoWM
+PZzTOc5352vJNLGHl2bvAisb7FZP2582P7D/THIsD+gCaFpimJGaZzECJHf399OJtPbdU/lKj7R
ydbnmqr7ymJymTd19koNMhVNdKStJ9JPvpVdN5JDYOrDnI5Xka4ud2qpzrx15kI/R419HImKrzrV
m1QzunZi+rw3Sueev8e7mcVhHLuf2eiWourY/bcM6JdwDVMYytlvyyHE40+oRqeNj3Ox+6k/h/lB
qaZUow7Hba1DGfFpvywWH33S7dL18XIXt0kiTb+UamH6A2U1zuqxkSPd/WMgAUk0Nl/J4qM7Q+2a
1W1yqziP7/sVWamdpEosR1zFXV4HDgHjXSjp6qvztwQZ+rBkf54cHGr4j5vPRJzGCackITF5D85v
oHxQHC28myrZtF0+0urD2KX6xBR+MHu/XRYshEwcE0eMQsmrOirVtD/3Lf+Y0J6UYuzHwrV9ny2s
bQ6U2CHD/cZPSTt8Ejyw3JkGl3s41SZsd2sqWiaTVC3lwHlSJG6VnY1sYZduKVCEk5wF/4viOBzM
HHBm0hXLqGl4Fnh36H2V1ageHhBNT6zZ7Uk0g7nzROynqpqV3OcuyF0bd2hI3+X7Oi9Q1JO5WRVP
B2Hnt3pr2puJSXPrgvqJzBM7RMa/KjG4w1gFdRveX5hyrSTT1hz0kKxwNWZyDOok5jg+WodV6foe
F1rzH2sWxJGJLT5UVPdyxsrLakDNfwgUBOTfIsVSBjQDun4MKE4Bwn8bqTUhi8Z+SKQz9VqqmmTc
mbakvn2Y68RKK5IHsiyfhDJ3aMdcJmvoJW/TWxoLXux9HeTsrCvRuu8l8V9iMR1Gw8a7atucHOPF
FiZYlkXtWBcqSvwFwtzK3WkNuOT60wjolFkR2dOSxLjssJkOTqDos0bTZW235CISZiWn1XhKm3Y9
NJ2YL1UXPafEDfDGndlqdTZN1stIaHtssC/aOWxZEoau3NAaF1232Tw1zw2KjwTz5FRXhRvVfgl0
LYa+s8d4B2Se24JhMRx6090Z3n3uxDbnKZrtMVB/9CT9Go3zKkeF8Qk32yarnjWlGfDrjmyaE758
MTRqpK3CKlFquByqO9ePbT6O5DWhM8qQXZeMtk4VYlePlYnTa4v2S88ruWq65bNIXdE5agtlNp2L
ZcYFpn6V9bqLolGRlz3T29E5n+Zj5KLMxU4Uy9z2Gdd+ewjdDZJ8K6lVxzRayFPwyZMxyRdVR89d
DWcUiz5xwngJ31DLfe/1sXN1mxNEpkK0Q3ta0DTKeut+alxSX+jISuFIV3RRM2XWYJY1Cr5ziK07
0yr+qYurKpua7W2yTuQ80lC4VcFoG/JvtymmKL12/U8hrtbD7tM3NHbLcbb8MI/VdI6nQCRftJIL
/oy5wtLGU531db4mdJKerui215afk5lmIZoLva0fmIvu66Q5zks6fFBMlfoghmH+yTbNeEqGSGrd
Ipn0+rKOswLAEOOhb1mG/DhkXniR1cSry4SiZ+NpcjAr06VeWJKrZkF3O+BXpip0Wjk+T5juBZm6
Sba6bnKeEiNNU/2iZ31dfI0O6WSOnU+uzPspG+vus0D4jixBVo2QCzIua5cTkJ74w0ynOXOC1xlN
h5d2Tx5Sra10scn8HtmsZvF8GapjTBy/H5dnPNe+dHX1ObDllVRxU/pEbsPCDttGVT4uJ+0xK/wk
l4kPckzSWc5rMuRp6C6VMPVxr/zDLAYmFcHFHO3oNI7TcGm+9gaPp0WIj4TTkui0O26Dfp2J+NTt
VaEEaSVNzsP+0jbcZJVInyNn73Sy178S8N/x798x/3cm9lvmj6FNJ4xQzBhnBH0Dqd+2i3RJODdL
nVU1wImAH5OM3kqMoZBrr3xGLUDu3MbbUfRyrclyjHsTSgW5Wrrm2m7zFx/Tl9CYuzhKq6whNMp5
H9/+vK/9m0R5v1FCQZFBg2KY/ZFUbElkoIXGdYYeK8unoouH6BnHAJ/aBJXNQ7teiailiwaXr/1q
CrP8h8361jv/sFkJZwlJCUmxIOwPxGtkqtmAaamsnnRzoTbNFpGE88jrPpudEKfBi+c5TP3FdwZJ
u6+AJ1zcooF3p3lkQEImdZuqBp8JQY96GN2lbmQv6uW6+yaDVnUAMrlcunluJa7GuNyWLr3oRP1M
hdvuWiCqORBufEvanmexEnHGFKFnrxd6Hid1amwfP/G+EJ7r0hC0FiHMvljeKbHfpqOAFifr9LrN
/m2m61z+eZje1cUf8glYKQeBC1Ie8zh+V5q/ySeEmYqjeY1kbaeT37rlMlbkYMTuLj2m9R03j1XX
/TgsdjhcfmUPEwBMTkfV3Q+p2qG6I1qwitJLFBMmfTvQfLFklt9I3c6GcMSJuh8q5aTq1yrrOiMO
ZhCVHOs6Og/vL9/eQRDdgVbdDfUUnff3l8Wv6DxuASTFgpocLck0yHa7X5oQneO6zSbC3X0CjFLG
6eSLXeUdEcAfRn6vIcfO1DVFJFIm0daIw6qWezZtOU3m+kPwYzbvUXr48y3FKfq3TQVL4p3uMxoj
IcAu+P2m2pWnQxNZ2IzAvvR+2WSwfRnWbZXcDE/JMPRyATXik6j08+JzzXqbT7j7NM3tBqXNUTb1
N76eQ2CDnHqgD9HWXXE3pod0qx+3Sh+3dvnIiUAZH+uXaRtqGdLnimYcN+JHUtNU8n7HctNpnXn+
FFIxZN2+LtKtei1oXutuzdJo5CfbrfddIFiymb4wGwPpWlQqfRO/jhzP2cRBGJmlPe+raGSilS2h
NWeVo1h6Js4manTBDu22JFJ1Xc7cFDKxsihrXHf0iLic9dBX5qUto7b+SBS73/rmvPTJ52RsszHW
RRyZciLty9gN5MLnoUyrxsmKbVyqyL7Wy5wcSDdpGVmcEVBTksUbSDkxyAARKBiH9mEE4Hbi4g8k
Tg67omfVrYM0K7TJlCDY8zFZzn10sBxFl1S4r47Ni2znZoZ7dtdeTFQ6Wovc4rbLKr1CeChtckfc
nsUTuCwzqj9vqwAJMchh3KikKZgsMYraHAmuc9aBtrMGmlSyFEG4ALp0mQs7DFlNW9n3Y39n+krW
rMLHjgZbzN1nH9JfNHavhNIp2yZOzsavl636yNpokyNZ4lxVDzFBWR/v7GC1WA4zDrI35ie4SZ5R
Ekf34tXR4cgGih440K26UxTuAMJXNVtTsAn6P+fdmd1617SZcJQWnMZycfwxYlTndZM8ajHjDOtW
nJM6OsWdYw/Nx2hPfp6VJseIbLc62X5eqcPQS/0dAOMThOELAK3OiBBFqEj7wG3YM62HvtgGllWq
aeW2TDhjFYml6M34SFL9xaChKscN9jH01ZrjSrxUfDgAOB4UExLYkTsNAQJiSD/exO5vOkJKxv0Y
AVCjS9PjcFx6dR9meuJOO5DPRl+3wD6gdHw2mthPsw2fumrMAqVMpnuqnqfWnYwe5qLplylDkdWy
i0Ob6T69RbPYAQYdLYCUpSKYs5mf+lazsgOHMxNbz7LkOtVbdev13RQVq6Bvi+AK6EojCrKkP3vw
H2QYJy/bVoak309646CKwCDN1fiRghCUXrefvN+SglKozAHKIws24jkk7yURQQa6u5uK6hKalpXV
TGCxFSeXYV1sHrOHMaD0iVRszGIeF+sQpU8qje8CSLk8bn5JpkpfBjdMhYqVyoAg2tbLeAftW+9s
yQelD4lKXZ4u01aiZr3SIeQMR6tMMH6IW2ZXKToNDtAyoXJe+ZKNDb9fV4OlJu3zMCarHIbaSwTm
SQdVmDESUzni3LU4zrs2qoq+0sXaj19RBG6BCCGGVPTjI9O80B0dT5Ob6lLEy/MIFEn3/PO2r8+b
QeLi0niCPAddOsXnMEVTSSPV5yRtzmF1H+oWmLAeL9EaxjIR65dhTE0+E4BJG74sIY0kAv4q504/
1v3P9b4dZmtVZkOfZK3iMt40y8eBmAygWLbKvUxaq8MIWrtX62cc7dM1tWN3rmeTbxOWqEuo7FYQ
eARaUEa1nwq7okF2LlH5bCYj+2ncLnHf+BwP8ZAhTrcy6laSK2vu9tg1Um8Ry1YQiHU8f0xQXPRo
LcOuq9vs6a3alQfujVsJTp/Kur6rAfoalw8k4ZJzsCZsOxzJ3VZC45oy0mZdnOgsiqf2uNtgALmh
5N1Sdr0TGQj6BghFeh/xpZJAumGr033Mo0WJ96hm4FM+AiR1udvCCxH0Ao0CLjM1yAg7IAkx1xnC
XSVpb5sCqRqKRoXzIli2NSCrhki4HJkuZJEF5cCIB1kkLikab1TMP2/pCr/WiQ8sbL2slfiI99pn
i7LXZ1Bl+x10Ku7q+wV6kIznmBaNoeCAbOox+BX2eANBw6k6ii26sTDSsovRlYIrpGD/Cmws2Bpt
Chokjc6bo899074qvQHM0z0prYqKlDcgQXyanNLNFN6pNBNambwfUX1uQveVrTzcpqjvpFpMf1jP
q5jUU4rJfkymCJRB30iQ1PEh9IuVve/xYXb9LhdrTunSHxI/X5RDn6HZ59S1JIvw9gFP7MOCMc9R
GEE/RepA6byBA7JORZXWoAhqDyp+/NDFCwHdAH21Zao/dsx8RBMowREoJ/5EQzVIPYHStsuLX866
lsKC8TMA4Wkmg4Ee4jukuqJqo76MQSA2K/igczSqovJLBJoAvUZDLMp+Zs84QeCJxWl6F81lUg0m
N5rOue3ANFuHvc1CM/2EewBfscaPySZ+XAs2QLMCPDzV9X7lI9SNsXqVq5oW4HUmQKziNncH3vJL
NexNZkngp7DoM6+jexZxB+w2uPNiWXqcqMv2lO8XHzvJeDQ+8nr7BTfwNdNanept2TIxkJC19V7M
rg7ZUI8/94iRjCXuYY10e5jT+CcLVorq9F01kj1jO/hzndq1rANu8sSmtyVl09GbmssdVZ/F67ak
bwAAs6TL/sbTr3GI0+MswOj1wmZx2okyNGyTcTeArRXEJa76V66hCeum3Oo2ztd9tYdtsbbQSY8z
b9mXatmaDBIgzT1LiaxCMhxba94VcPfSN/PrUk3+ljIkl2AfBDO6QNMAbbwfTmDpJlcOlCGz9ADm
wJupFlREzPfHqPZLLmgCOdcoSIKdFIC4F9E34F7idD0v1dxJbO19beiFey13oEsgsnH0mNr9Om2k
WKLlm7wIWVK1H1P0cZt1ckMWsC6x2hcsqrM2TPhiwJG+sHaDvduue9OVdvD+mLjNaGkcgW1B64cN
7D1oGU0oR9OAKw8APXiwTFPlSsNRkAO46DAKG689GRqogUFnS5qMYJqi9cfIDctx2nd3ZMteSb5/
mGxl3wXrKQA5L2cGbmsK1kFWx9sNu/7WggnwWCfTpzlqxf3gsnR2DyH0X3DtjnFwrmhcVIPv0V/A
c3yYkynNtnY0UInnFK8kE0ybzE7oY72XwEyFQnHmJs6zdagz19ckr2Ms5EBZ2WC75bGC2ULKPRBW
HViWxntueo3BmVMfE7CHJB9YkNFuvrZxa88kOQCuI7gifAomkiMLMRRaej/xGmSjSWPZbwa8oAA+
l07vxZqEyzxB5eA6yo1zTdZa9VCv63heGnZs9U7zeMJLFqXiI7X1ETehugLcdJdtclCVcIR4Wl23
qO5lt2ngV5tZLo5sTT5EY5yVqLJpYbYe9nSHOQzd1idoJV8ws1gaFQSQ/LE5mjHZwcKzP28rby9m
XsJpdW4/JzAaAfI+XlvnYE8ihc60R5BYuMpjGD09i8RFx7m3AWzgvENKZBVrFThRnNyarRg5jw4p
FZ9rr+mtm8qN9uLU7rr00fbzEtfLM1PqsdseFU8+YBedwHBqyjZKO1lPjj4Q3pUJ0I1upjxbon47
xD6lUhDyE+v2EyfJWDaN0xnG5Bl1wy8o1AHAT78krPZH9T5SAXXftNBSjGqymSfb0zxsTbl0hj4O
u8hoA4xsXavhAMMGEDbbFGWIUn9aC7gg/oBBeDU1yP1tuJvGdM9gtpucRDduRc1VsQyizWYKZl/j
lvZUIW9kG6/u3mzgckIffSPtnU0jdlMIGJTXm7v1ai+Dp5+QaONzg9LHUbHhIeVzlcV6PH+7BbrT
j36o2YmATQUzmTTXY0HwWt93A6TMljTm4ndy9AJ88JkYkuH5o5p3mISY5rLupNww/hoJ86MY6CLx
kAAH8K260s51Svax/tLzurt2rreyqQgr6djJDVt3g76sipYmbd76jd1HNZjIe/M+2XFPZGTx3bBW
T4ws/TGuw3L8dUERNiU3x2cYCYFHMPC+nOdJHMFmsxe2oPgwJdOjT2N7Msw+d2FBslcTv6gBcJPD
rh++zQ32+TZqre/asc9dXS8npffxMOkoOe2t+VRpRLMRza8Nql+ofpvc/vNQufkoRHfsbKXO1SDQ
1UcAvAp6+47VvYNEu+6oY5kxKcqGPmKXby9drCfoBM1U7jBGvFEf/ahHxvN60M9TvUe3gQ/RrQd1
LXGLunJKh/2u1u9WpAMvddtGlVGFh6d6Hj9Vez9c8AazTfjZ0UFH+xdq1uHsaIsfUB0V0I+SvBon
EIqCzQ+Vd2DHVhU+VAOxdzNayGGt91YOLWANB6p1AL8SpmMJ6o5Od3VONn8CGjc9x37PgIrfEwGS
G2mIrh2SH7dxLE20g/VMjC+aGqQbjnp8qQ2wSxVRmfYwMYvZ09DVzx1FpBgaaFKWgt+/wwBsFkWy
7uD1hsgdACm/orBffYznfI79dr9yYKAzuGIxdHnHgFuGZj24zlx9x+Znq5Y8MNdcommcLw5sPWVs
k+Ombo5VS+zFKrbLxI9JMaioO0w9wR9NBeozJGY7d23byK5x812s7UeRrPpBu8l93MIxLEn/6f1H
DHG0PSwY5X6x/DksoTnt4/Y0vc8HNB2bLKEB2jKnO5gOaXy1tb9OC5gnLegcGcDFk31bz4VTAFoK
9W8o+bjWfLuqDEKw5+DzieKbxx47D+MBswqZMjzmaw2Hwff5FvxdS1qTdU0NNr6vbZZEvDqEfQD9
omdXpH0AlVTpA18CzwOujmNHVjAX6Ah+MS94OqZ5MzNUuDi36/wEdbbCuLyOtFT7KIrOg/hfB3xz
YJrmXZig8JObTdLtbAIkzIjY1Zr1DGJvuIGcHRsCsCrirhj9sD3vDp5DYEhciXY8i/oUCijpOjkO
Yj3NfLpxGomHgSCXiZS6sgWG4sWObm2qEXTEdC49n+ZbLWLQ0/MCNNd7YIlr9Gkioj21lYbhHBjL
u2/7+4QQfV8BeIFZVZWgg8i5N2AMLWRZS2d2VwaYPCRLpubmTrXh61rXOmN+TvO1qr/Wcc2OSxXf
YS0AwlWFM8X9nNFhApFmly1fejJe12RVOVTGKTRj8mPi/TXZp6mcAqxvtECfBeiDluIZ9FdjngQ3
0JmTGGy0GPdlVPMjIU11GG2vPuwtgJ+mRiJC9hc/YNCACrKaof4uqcEL6nw9fARfdc6rNv1sYVR1
GutpPmHBxEG3E8onQuwRhbYcfdg+aeuU9Ctr8mgf++Mw6u5BLA4k0rKVqzL7z25Mb023b8/JAlqE
zqSYpjY9jVXsri6OR2hFZ2Lj6BlNCci2Hf2EdpIUje3OaIAJ3DIiUN5qfYRnJj7CBAsXK2wvgDn/
EjXreWKmOVQj+Ho9B/IxWt8cxOJ/UqpaszGBCh9RD6vwCXqhWF25AMhntjYwy96HHzlp/Qkh+Aqu
YBqHYusLmEddK7OYS0A/jnMjFV13EHP4U6/QUwc/QNQ4AVNQzbKh/NS0Jsq2TYiMc21ygkkZmWE8
9ZuFpxF6U4QOJocWLPUGnLHCAJV+78dWbIdhq1nm6+mM/Hz+lvFeVBoGN/uYDTF9Hwosn0g1LNdu
6t37cx5gmUZpLzGHCavteVvaDXyuZp9ltQ8g75aVFh4sAE+X5rDC8yDlisxYejMSmCtMy53X0/06
petlItNriqWrO3GKA3RBxK09fivCbWerhJjUhyjAbW2hhCcwmNw7/nl9/x0MDegUzijYJ8fgGKBt
ecDcfJl38aMaYei51rF+X+FaYx2BAftufk7rESWNjAYYVIFiDKhKr/WaI44IGEgJkttsXhcOKmoe
mvqCtVy7tTmYd98mbWlO+ug6dgGYPsUoA6TRks7+MTYrwPcO2xbRIYWS8aowMD5jS4B5uUivqe66
giZqvlO+an4dN24pjGmVjQ/gfplLspla1sO2l1W/nYdYwwhjdOOROHBlwaLWh75/37FqvcQJPE5Q
LRY+WqVT/t/snNl6pLi2rV9oUx8IIcQtfbRuwg7becPnJpNGIBCdgKc/I6p2nZ1VtU7us+5XXWRl
ZqRtghDSnGP8Y0LzoTE38tSCUAThcRqTlf2QbUF3jrQaPyNFf6QuPp1OvnaTad0NXvEwt7SIVzbs
jLbfdvli8HCaoJWoZZ39xjkZVueeLNt6gxKX4WgH0BGozhRBOxX5SWsx+DAiVcBUHVS31be5r5LZ
/d3o5iqy5bMkpe3LNjuzFU/Q2A6RhOh00KltNWuoHXRK680/1fqbcVvovSHPZSP7eLPZEijXu89t
soSLDV+4dLzlEbWliKWVrccmP+FERn+7EZgckiy7xtxO1bbM8MnrOTXVTOOWgTbp6YNhiyPc/j7l
9lQm02JNkcPXLaEmTMsJykfvPVYmLqC0t8BkrbUXSlgwA+Y8mElZ7flUnkZNSeIW9hckBneXjeN+
7dEHb6WEJFOzALYvhxAEccE2ThCeWjyrToui1fimbp72QuW1LLLJt1SP4mnJRDx1tROOwsnCbZAy
bm+e6Gh6+0n3HpZXAe3eQ4dUNOvX1ALEavrcF5RsIRr4yTcybB5ZPYIH6rxPOk7bwe5OI+/IrpuN
z1EyUATj89rm7JGZ2TMQJXX2KtPwF3Ms/bWiaI56gDNEOXGBJitY6wqii1PJh1EBLas4aJ0eG66R
sXguFgIWpXgeyk5CwgIaMa3WKxVb4nEldpmw+aFrF+IXnnpGucHyFaIwpJjIWd7sYW1PM37OIBxo
fmabtCa/bzrUWFr3NvZAqmPbEOL0+y+5aTYhtEULHnqFhVOxAwiB1wFe5anfQXI7VJm4s7xtinsC
bkiv2aulxRQwzgfIbs7nBvnCb3XjjxNBEQFX018BI6SeYSh4VKgPwTqgmOEETSb5Rie9X6dhOxmF
fSkzRtK1xD5c4p26OpHoV7fAse0h8oyWQQdG/+9ireDBAHpD2jU2F/eEE/IisE9gzUx8Z2l7PTum
eqdDtYbbZHFoFdahyRYdVO2QZibaUacjoz+uRXPIZndJnJGc3ZzhJ2wlDepirCK5mU2AXSBwsn57
zQR56DP31MmmP5gjG+/drP9O+6F4600AFrbdeynIoE8nt1f0udUHMdtdBV4iKrbROwtgErXNIVOp
N2HUV/Sk3M+ER9GTBZ7VyH3HvUMpWB96mmb+wgCKqMobYt0UPITSPbzaNvZ2ahsvjbM9rbWgvuUs
69GaIYhI/DRQdNbTRXd5F2bLsLP7vAqqxZCh3G4FcTnve6inp2ZEPznVadPOPOhnNiRL9iPrq+Z5
I9tX3ZYUajdkCs5hQ+c83gad+5zQ1BIz1iXAUiA0oDXtaNXFvJdSzft5Whd8pp4dWt7X6nGAHqiE
wrFbqlNOSZdqSz2pbUSFSBnWjqNfrLZx44Yuu3qrinAumyE0jOyyAkU82RZE9XbpnQt1DB0XoBJD
pbBdCXbZivJ1zO08zrms/RL3PTzglskQ/cgUE1S6Gd+JtRApFzgD+2VIe9tc9ksxPPcym5Oi5dth
sy89Q73AeD8lau3yg27bADscnjUC0/Zml0WqtInfAZ68VyNf0WsuL5ND7up5vebDElkcpW8xXidS
nsfNgTzoLpGrxWNZGpvf01oGG+Q4n6eVSwUQwWINZv0uO5QKysI5wjSwzFE+dlCywll7NSxFrwno
4kGGF/LbWFpw2QY0bdSGHOMuWdRy9QnhL7Ckc5d1qGZc97BmzofE4ghuF1OhuPNqitPXbnCVHfdt
27s0dnbpRxYKSFb2UrU+n+zlpCb50tTu3bLRJQFeugRT4XUpmbYmIGW2+qo1n1da9hdiT+cJzKFz
q3KH09ROXSBY1wMQdUWaGSKPKHZHoFUAp6pJ/ajVXMdNsRhxn027aSmO6OGyc96Phm9Bwtc6F3tr
3D67RmPljBAYhyI/zyXknsK07vt8+NZqCIUdO5jCfR9L51UWO6UFT4oFMMGo5vWkmHkW/QTjgrjb
blg/cwa3oWraZzqjoVJyfvB0nu9qPp8BNocENUdcSpuHXlEEW7eGI7m1J/O1xz2ZHJR8GlBOv7iX
ps9e2UA4LsuDr67LT2PMLy7EIV8JLuOx3FBmb/etSWHOTnbt262NGguy0TJUdeCYOJehIBfxMLRt
iLqX+7nGvthm0n2Afhv03L43FM4CVJMuKgw8Wxvvgi5veQCPFjUImt6VQInBG8w41BuDPw3cV+4U
lG1+KEC9/Rd+02p0MY6P/vsNkOA9HQrp5wwWZmsl2ll2Mx5dbzgPTXkaHhNua7BO672Uy77Ii8yv
98uxNvLKB/B/t83rOxHWS9nSK62LsOPTcWzIztx+0GJIhFE92Zt4Urmpg/8yKRRS1TC01rkLIw+a
cdexi2e3e11XTxWMQlI75ynb5B+s4X8w+19FOSzkLCwTEIrDHSQuOMin/3eUA/4t1PTv/c+4vWv+
i2/xB37PfrNMDygGZ3CzPBdRkT/xe/Yb/hrWtGsCvbWx8dv/g99bv3HEODzucfN3aP8vcQ7uoHIH
f8VxxWgO/x383r4B1n/hlPDWbWBSDPkA3AT6N06JTYaex7LywFWn5mTAefliA2Ic+7l6X5pYwV9h
OOdqaHMEosX4xEWc8ffGbkL32VhkaLLM7/XzBlPjg5r3hXdv8EhPi08/erg8VUK3LeDn3j122FpA
y/9+7/+zXn+9XpE7sm6xDspsB/D8r9ZrVFbD1/e/ZEpuy/Uf3+GP5er85hL2e1KIOBagcBco8h9p
Eec3RI9s6t1wfQtL0MFT8mdaBJEQLFXKbQLmjbkWXvozfYSXGLOoi/XtEMdGMOnPrMz9H+vwV+kj
9o/AwO3CCccviEBxz/s9TvITNAYnANxUkzO/2q1XEnjGHZHRxPwl7kNr1wPQiJcw1zWOy7APAR1H
MCABp0aovhd/rgJ0EQczAMd5RCGWfxjxgnBHbKT2q9xiDvn9JJ6bRH58ZIkZsGh7c23fujfiNpr2
2Ynsl9lft8B99e7szzZa0+zMoz7ugc0/6KsHaj4OmwPguTAPl/NwtPY1D7NhZ13npDsNH3ksI3nG
g3Ww7opj5t6iUu7njeOlKCf8iT0scDznNrjIZHgp1cU8m/tqTPkPvl9CkKBwnPAgUbIXZ7qdTlki
w1UGOlkgIsWL8ZrBcA+cyDCDcj/esUD5nt/tSDLH7gUAoQK4VPqVHfSWEagM3sKjuaYeGrf23jFi
ECvm6q9XK3VycKXfUPcpHUCAX9+2R5SJyZLCbqShHgEv2bv8NKjzGlwZ8KM9Bffk47QMPBJ6fnwT
WtAhv7art1ugc4sWKEFKE5rky6kbAqsKcJr7zd6j11XdexeyjGn2YCxFTIoH8X21fSpiE707YAlp
Jo6KM+eIiIou7rkBNt2+LyHm7WAK3WDaJEvd50HGog7qw/sY1FHl9/6LPwcQJhLUZ9p/caLd00fu
g3oJtyMN+nvzHbgVHGcdlA6O9hVNf5iFFbDHaY2l+QSv04yPU6hjkNKTEYsjUaGp0DQEMEdr3woc
/CCW8hciAnbohd/eQfBAA9Qpvyx8l4bufCpEpNYjtyKnOtBuP3XhpiNtQLv0+72+TBd6ROVw4LG7
Vzs32fZihyLTd78BBwKDEZhftnfwt8fZjYUTUBKMaHcDml+F3udWmMHGs2MGpGkNS/lcrwGaTHNn
Xt7O01OVmkeAy3NA6NFs4qaMlndbRiCLMvYItXWL1lD6WVz7b8Ck4sKHUzYHJgkH7TuRlSzQR3jl
63CYfWff+8/Dk7encf62zGEfmH4d4UvywAx7vzujAg7eGO5K749YwMHkt5HjX8dwDOew9UnQ+qdX
PE67KvjCkxh3YeNvcYNF0/gQKH0zGfbaf3jog8sP/F/7q3/Z58H5bAXv5+f0B5gXH401HujTax9P
e/np4G+cHUSgqMCFbDLqzgRfNYF6SQ4bvddpF6Aujekj74OpCtyvebj72tBHR2Q/PzmQINNvB6wf
Xx3ckEcPQeZL/+39PXjAn/GHzA9qvI8v76sOQE2+uhe5G8M2qgInhJWYVEkdZAGPPFwIfUSpnU5p
nWQRj/AU+jQZQ7iw/hQ87N/fxjNKz+kYeViQ5psRGQEwxWT2kZ2JkHPyt+D5wgMefH097M34jfsw
RH1v9wV8JrUvXnOn5Vni3j4T5GID4+k5L81gDGAaAtLQz599F5WBLsJPeC1jpJzoXESokp+N5NND
Pe43T3sgUeuthPWbcMz3lzZEx48/LdEnCn+ukyrUj+Ih2zmPAGN26GJBjkV99AbI/B6MUP7R5SE7
s48OF6vCLu1TN9i36D/jaXd7hZ+16w9VoH0sDsiZPnuamkcVbmaq0Li+t+l/jv+fksfvX00pw3IY
+/Jz/EvBib6DWb8895/H/vtn8a+/6s+znsFKN2HHoI64JfD+71lPf7tlhT3857rg97kFjPjPs578
RkC1esh+ugiP4mv/56y3fkPOFCUDQwmNnBL/t856lDJ/q02BrRJ8J2qB4XcIilS8/tNZXyqCpHEP
eXy0JzPVDIA6gQC3jBPokaK/ks1I1AQZjDMEPF1ZewA9j+UkXqQxl37rWEswtL1v0O2x78m7UMNp
HJb3uh9/zCX5ckvZI58Jy8Pu94wIcPS0w9nWwZpG7641UWgcK2yHE37BSYE8gz7zHIm5jNjQhsfm
Om3zpS4nhDrF7HeGdfM7zZO5ISjULqtv6ioPbOkOqSjYgbfOC5tyB4nUGk8UB5/ZovTmHG4YUcuP
Ll9gcWVLgkyAFZAWR7FH50/XAkg0ee2VFl0BkcG4q7kygeA5yHgtOS7NAXi3eDsQk+B7bWuGUiMj
pO1ziFPQRV3BBDAUPUEFOa9G/cMo6Q8XUo9fWmuiKoiA85zB1cvWh5LNOrAbvNYP+LFaapGiAv3C
KgqHssiDBihz1C8XIMg44W8oX7kBu1rfnP6uXIuErwsJbGUqmAzFPh8dK20Q99MyTxuvu+YzV3v7
3rHks7mArDbcIqxkDiCjfnCBkw2iplEBX2eGrhvPpfyYiTwNQkFhBKdmWzhkPVM+j80jLywErtiy
pC7N7m24OSE4tRNuid+7brK0LnwMTeIqb2DQavmhmxsNxYkVII3VRJQXQGWHdgws8pEbFDjoCqIT
qgxKKpi+OOibyTSRcLnpscOcECj2u6lynzqnPTbIyKBksKKeu/IAsdn0J1teOQB7LRpY6d57Y42w
UwYDVrOzvve5COSAmE8Oa0a37Li5YG2AIE6h6xaWn3vNfcOn1ZcUSKRXzh+CKLCoNbnr7bXzASKQ
OzHnBYwdG7ohXwAJFAru9giMUpCAUiGBu2uQWJTqQFT5N7sDogG2/JJ5oN1HJLIME9y6Vtt7OZCX
eS2/Gc2rGuR1rWYHhGbf4CjJ7D3yFEvEy5lCWY5UhrPI0Ec9rWFjyw9m67DspsJvzfarrffDVHX+
IE0GXoTooKY0XZQDCdGzQM21w54ovoZrkaH2ygBr5q7eERtiijHRc915h24k3xDSCxFXjXh1uP3W
KKdYd/1JM75byg8PnGc20r1GGnBQeNNDtgUbjI5lKPBOkYjjkL4K96t0VAiaG4B4eUSpOtW/4+LC
SCH0nnAXIspm8Mk/qibbrfdl3kbd9oHufG8YzQ4cxsNQu8CpKlbh2Rp2+TgXe2GQe7juT7J0hp0r
yzbBvRl1vxtkKa9y+BxvnJLnlc9IpkG56/ObyO6+97r2YijnoPqwR/iVwTgiaWB5od5bDyuxzZQv
6kchxyX0BjyieQspqnsdZoQI7Nb7hGtCD17bONEiuslnNjySAjW67Np0xhPgKRyubEmN2ogriJEt
kMqstgO6mmmhzZ0oyXWbyUNu3Qlk5vcqG+84NlE4RMszA0M9YNW2De0hzN+KdwO0Yza+iXHxAqDk
kWZVopCAX/e5IlsyAePzWTGHRiPvAc3lANnAUKncerFks6u8AhZX5U5RLuZYb+MtbescSbOd8bBA
rivGwhdIBMFpWKJSk+HUqSkGmtjue5BvK5ga1K699BHeSBjwohC81/2yrumMAHWiN81hfcJinyny
M2bxtXgoW/qJXEWOrmYuunsru3cnYJzsltEdBsQ9b64ZK9oWhiRCgcNQQe/mgQDWH+T5AJt2sgE/
C6fe95tXpLbmCKC32GSGNYIWD6tkMK7cKQnsLnRPfWFqXO3XzebuWLNXGqLi1GHZN/l8EfaLaJwq
MKVTJGX23S4Hht2sgh1gd6FjQT02N6Vgmk8UbAhEcHNR4BKdEWW+YJE7rl8GqYKGrkAUb5l8vPHQ
qBEinDWiF0V2HICRFRZ9rQYZTuaSWAtws2HT4di4T7p28Rttz8jY4szCSeXAMFWs8Y1RNyECT9+4
wsPHyoeuXaf9uq4qyMcGnMU8gr1kT8M2KyTLQIwBlrL8mZkn+CFLQCS+KR9NG9yF+ByW0Qo0gTEP
7MLI3dSxnGiYkRVXyJaSCrjzUN8CCUqct5KcQG2ufrkiBFp7RjqwkYRg629sSB6XgyV8qmEjjhNL
t838j0T0/f+nRqSE/HooTdyX34fb6JCfK8v//qo/xUsKOBtVIHMQ0kNZB/nwz1k0kHtcRPcwhQbV
2e9CzJ8VImaH4B8TgAt4HXIQ5g78qQYRFJYeQn+3DCnlJnX/HTXo9m7+Il6awDFhf1oegW1l/mN2
CMMWh2cEIzdIW3HfQftnmEu6VduGjve9bicdSu0eFpteXQ9SOWHT17o0SOosp7HBjmEYmiP12BQQ
EMZjNZYvJqh2wTkMVWGirxeXKpsekN8jKUFQSYMv2ir+2Ew0HodjV6w3vplfRU9OVBLfQZysyquH
CVRU6JGvganmzhQr0F9BwMsgy5UNtgrFAOhP4gDkDPipbN09kHK0ze6WGmSdIwPJVB8uL4qN6g5M
XFqCX3JDWun5OPcBlxzBvcZC62lsoOLbskbZCFhV1d1F9vN0tN1pe5SG+1bdpIpZlcfBLbPnGc9/
PT4Kp5Xnjlg/UGnMxwqhPL8t2LSflzUFsFEAgZ47lBX9g0mwwfTya2ay85W6eM7U/y9RWeumDv79
Y8TBjqQsGgrOIIb/tc4vBlzf5HZAtR11D8ETPtfKUCp4pQohW9m262uWvZbUvZo2ObGq/VIjKiBz
ta/D1MOjso9Crleqb0QSQjU4a7lVBhhwAiAjMqo2Xjx4x7xLDGexQsyBgUmL4p51MrU5Yh44d+vS
eZoc90lpckdgqTJkHY0VyXtvKR+sHjoHG08W5qQELqDbwIJhiZw9sm4cNfyUYT6Guh8L5+iUg9xN
Znech0EnuXCBROXNEAwbQuejU+mwYPWHoN27edtfDQQQtmGD5C4yx8eAETiVw95ayOoTrxdhPso+
EvnGfXfCwAdhXhcF8FBY4yPmMoSNdB9NnV+3XN4DHT3A+dpvc+HjFD0ry4ZTCz+tuzCABIdqNc+W
VWYI6i0TjGCkpmyLHd3aw60cvPWUbwiH4Uzpvy+GpZJ+soddp1FvDUtxQkqjOJlmQQ63jBlYsArQ
D47htRqRI+gAsfTOAdktI6RdifafswKo7T0+10R0dpugkeNwF6oUoCoC9OMatXI8w1LHiC8Ihj8p
3P+tG/+cVSf/bB0p89Aiw9IgLjd/3zl+ah0tEN3CkPDgAFUK32XwT3syX0nuPqOXlEGj10+gQHsL
UVgh+FPFGHqlFnEFVOsd8hOY1aM669RPuPOoKYAXopmzpht9GyoX0nFbv8559+PX1239c7oWdbGP
IRJqO9QxPWydP7e8cFMtBBdk5qNqBkxgHGvLdAMX6RGfjqgRprkTqK9BvKMh2IBZ+0b1b+fnsa1i
y0eED/OfIPb//SKyUixAzm4GpuO8YKRE7DXTQ28+LbRqfCLZuemWT8/r43Zir2uGWPSv7wLBqfKX
DQEBfvu2r8ORwmXYv5sAP316uRinSdyicwTkwEY9+Mg55uI44/jKVBkRTB5rzPLbsFgd+mZ02AKo
OmfjszZWtH0bpi7I2JuhxDLHuoq1s9ED5ZHwcnBjIB3AmlWv3WI9MICPv752619du2ty1+LQZ1zH
va3Mn64dEJoqiTXkgRTlLfm5gcPH87IgGDw8b7NzmyKBvh2XhObusyRqV4Bc1xUejLqOf30x7t8P
yNuNvDky0FBgPdK/TyEAITivjYmcgrnq2HRnwBnlQ9MagJBGy1e8hpJcRK3XfmQN2bMOx0Q/7Cob
03Gq/q6Z3asCBq0Bft5UDQoVna5AEA2MKWlGkGjAh0JMSTkOhsaUGUQCSlwDEmsu3nhuI+cl3zGM
IZDG4CRjnUMQX0Ao8AIPVdHL73UpzlY/XdrcgzdDxoMcOQ09pLfrZsjAb4sPYSoaDcbn6izFYfJG
GBMl3+MDGBAuMMZQm26z41MvDhbF9ARhIfC9zY/cGsfDOFt3UKnahFpfhmjXVIkKrX4PgyNDIn0t
gTea+Ri723DCUJa3avG+mMGq0C55SPT8YcwtAmEr0v6INv76o+G3J/kvxivULQ6L13FdGLn278/A
T+tENWaDPLk2/KzACVa2yK1ThNWmHHYpU+quGYF9sdpK+Jgd3U2AiG3dq0PlDJoifwYdjtZywIWW
2n0cSGb5reqqBApUMCAxtSfVZVSY8mOs7LMo3CpBlwfjh1zJPGYx0JOvDQ5QLRCnaDY8R3knRiSb
gUn2VmsHOqNIuINiHZFQR0DsmU/TS9u5z5PjCQhyox20K/mcG8uL0f89I6au9lWzqggnL9SSxdUH
F1MtDkbeAqqwM7BfHQZPrCq1ptbel91i7+tKPKNVAN7jWPVxMA+6X/ND5ym2U5sNF8IzEyW9Z3ys
DIofxRbN+xejYP42dzo0Opx0SNs0PqIejc9wv3qjCXmDbTqz3TD3xhki3RDYHfwiJL+7kA7/y14F
B/PvHyRKYPikFgZoIfwPA/SvD/xibHXNlAnhjVuXBmc8Hw/D0kR8w8C52Vu7yJotGAOUL4lBoE2Y
SyBR3my9s4UOhJFgLLtwhqSD8gCFXOm0GNDW5DB6ehMuWmmF+UbP2LPDapUPDSlEiD0T0lbffnOq
fC/nCrkEpUjUE8TU3dUOvbKYMZuO10FTNo9t7xiQZ9xr74k2RnrrAq7qMOslrjq6HYp5GWJZzyhv
B0wAqgr7VVmdimvbrGLXwBoaNODCSpCdMaNDNzLTOapKt8mKJBK2Lw8Fj+wLtIiy2wMwJVFhI27p
ZE1qVbJ88hCC8V0yx1s77T1ZqIRtVF827ZQne1RxOSK5BJLuzbulO+qZZmerme8I1yxVzABxrEqZ
zLT1zlCOHEyqQkYXbLfGouXVsdvK68pWhEg0bc6ZeaCaF/fw4/Y9I34lCU/cbKqDTUsVeHntJlnj
RrJ2xtOCJdWtzN07Dmrw2R2MsCeo2LymvxPVuoVKTCIpmYTm1tSBKPr8uHbZJ7Xy6jDPxdEbMU7J
SpRq4UHVzpqsxoySqKHp4MwtKC98BGsrBXRUDjPEZipi83xpFvmmi+4BPPBnawCTaKsSWKAovkm7
K6NuwkDNfvpQDnbTHFD9ioJUN9mXcFidTtYeKO5JiKwOMbzm4GD5hWjaMxDqvn1DzqMNFH5IFnMI
6hFx+lHCfEV+AMkar4nyavZp075ORJ17gm18bZdPzHQg3rhbZveEJKLvGWfbwibY8td2sPYWnV/M
NQvGjezVCHPI+bYtZJ9z1EpN41yNjqbM018Thm4MmberNccIKBHRAik9jYdv23BKMyQN/amWz8YP
WOEzdMWiALWIVywUZz4qnQb+tNotGXYXjQlvlYT4XcHThUXFEWHxHIp/0X7gafsGR+Nx9ZrjLMSR
tyItWnHM8XHO2TPci93W10c1dXfQFtIqw6VCxh4xoapleZKjN6tdDHlyn0btPIEsjkwE9uJ57I9L
4b1i9OCPiWPs18CeNMdmWKolsb2q2zes/+6JEUMFvRqBGryxrkYtmC0mshN6X29wk6tywKw/GwsZ
ODugcQSMBCJjHqBnsz7MBiZ6IfX31bOe7g3h15myIQxhkmozO3aMSYHfNZRDc9jNq3hfG/6dF2bk
VsBpkEk8uM0SGhjcuUeDKeZ63i2glanRfJCyPmoPe6FZQ61xzQ4UXm1PCa+4k3SLnLBJvmVlUdwT
DiO0RvY2kRuIHQi5GIK1frPRb8SYy8SjWuOb96wJNkhvZ9RRUbVBgixHB7l2cz5RA/AyOokxIhwc
MPNOOu8LJHjUNxtkRgN4bdcvBaYC3JA/DFAkO2lcxv5qCAzAkXQ0jgvc0Q7rUJtGi0AmcoCi09jx
HUwAyjrsCug/MbEpLQV6c5thRt040UvJlzCbMN+h3tSIPRIxSDuH+txdSFcjsmONFwtPjpY0lNMH
L937QdplVDWdSjCeIe099gZl5bMoB0Ab/szzLbYaPDXOPH2U3dtkKjcUedenUqSyd3/Q4YUzpCGM
ZaE+b+dHZ8CJ3UBJ083JUnmR5si9mrJ/8kR5sQt78BcK3z8fclhPCTI5MCiKKsbUycgCLYVWb218
zKZMcPx/YMbaWRP6RugdPInvJl9uijiYhpHFXEHXzmvcnY4p1ADYXuvtnkP8u2sNtF42aBQMPFFz
+VQ7AgeiW0z+2q2RHIonR2QLrtIdA0OY91lWpRIg+6ozHIJGhyD2cu1BENQIQ3FkUQBVQ3MluXOW
fX1y4EfIoXrPWgVLwk1Z46QjRrB0Jk1Xrh87xGXarYswqQKNeg/6S1XvmzLviZ2nKBLGHFNuvDIp
avPeGNYDZklifKiTYo4OonUiYpNCnKq9be+HjBY/ss45kwznWWZWqYP3HUHXwdaOqRjtBsYROrdv
ryS0GhBp/YqOZ+QYBeQgjrjlPxbqbhhkgGETRTUFLhIuaoM5wBFj8Fg3Bwxhl8pCtZ2XjRHcxJx5
qb6JVfyQvGzCylkfjA7JDZe6pT+aM3zxbcBYhQKjJmwLo0WqxYwXvSJppkQdD3WJAEdVxR7mJ3nV
gEGMFaZiYLzGi3FHHe9OqMLHUKPHMlseZT9gxExnfbbDeWygtEPXv5JRvAsMcRnLZ2UCuvcQoMXg
lfK96J47DN7wWb3e3+4XZ9XJ0AwRNnyX4YBE29dm+EynWbPGyCgNyKqYmPsx33KTdW5j1SHSodj6
iCl7ZX0gGKHrt0wVYVamVWO+lZ3nl3gu4wJ5elNifCXBRyn1Em7eoyqQDOtdG+MMkLV9s8vy/7B3
JstxK2mTfZXfeo+ywBjAojeJRE5MzqRIcQMTRRLzHBifvg9Uff+WdFVS17LbalNWZtdEJjORMfjn
ftwfGpzcWcIrafQPCHyPjjupW24UrAQdebduPbsS1YC8g1Wn6vcz2E34FclBTcpfUvJkgEz+ed76
j9/vn36/3w38TUvgzvzXxtT7lff9X4cq/1nSXe8X3/7tX2N/nSsHMqwpCZe53nq9/gsIzfDFxean
u1BhDaTg78f+JlKwYOIBrQ1UM8fcv0Rd/R+ObQkHZRe9iP9j/DuirrE6Tr+/GMFVRzSGZG6sWHV0
iB/P03UXGale5Ky3msN5j5vhlFfmptCd4xDCLZB5+zZ1TG9i3g7OPeUFjLbjTN4De2+856T3dToZ
eXeNrJYc0wpIlStT5qWye/7u7f2VyrS+lJ9eKm8HyiWOR8k7+dNL5TTWTknZ8VIjh23KtlCOZoPA
rjK3g24BBzUN/ElieRkT9SnGEMAI1rm2ZFVsOq5gfhcSAh6q7RI95I5+28xclsekNUhs6a9m6QDN
0Io/3Dx/vq/w/hroKniHdRf4Lzj4HwQKG1KyzEbPAjiMalKzCvdsV5uV9Noa7Ycz86YtbY2Lz7n6
w/v1d4zt+jttLKSWxNCxPs7fayOenmhNQ0AMM8PoknmOv6Shmfmiap5Hm4ttNXm2DwUpDeImHgI1
v8YxQQ5Pjd1lP/XOrkyAWxlFzIaafMixfl5Gv9dzto0EPA7UuMPgpLcGefZAudCGWwKeOCv7KSg9
+w9Kj/0NUPjjx49E5qJUoSKZgkPXj38OEVpt1rnFEJVhkN+E3ptl6xd2w4JuiNrzkTX2+czsHAKW
vq2N4jYca7EtQRj4xO17bgZvpoheR04+UTRfqnRF2y1wyTj4WWvqC2lgg2SD486YKt/u2QqbOcR6
Ocsv0rR6VH++ESnA8Yqs2u0UQ5qbiONsjNDcz6OUR0Lg2nbJmSjWb01X2NdWe0d0vt9b1VACA7Ge
SxHfz15ILoVhIMCG/BnGgbxsw0t3toN6lNGuqt14iyWXiLLE/Bl1XBrSOi0DpBYND0gn/KHjOhba
7hjMNZGJpnUtvzSZe5TN3hi2wjQe+kTPt8JOj8QPL0SUXIsCklhfE9zILXwlefc6wKKVSjwCpH7n
wrqhWeBpAnJc1cNr4ZqH1DXhHgxRhd3G/lySitvoKukCM2mZ8uT8ENtDmLA5grlTuiLgL2xI3jtl
LhyEjWkngK9MxUumHG1juPNeYna381Kcoxlet3CWy35u/YSkPAgX1x/7hqGn1sOY4jssEMqdnC3Z
Mp1LE7+Otxp3ahw8AO4jeMOYeuRq7/Hw+eT4fazV+KOvFqAaL5C+moKku1wqxRudY66JiQidjF7d
a2n2qXdm+CDrrw7b/soEmtdFWk8Ok/+J1oR+XsIuxJtkrCYludqVVHkqQwbwpQcWs22Xt2l1Ezj9
F1wFl6a1fME5dKdwQNWrFapaTVFOkjwlOjxciCpiSuHi11D1Afzuc7P6BOQn56f19ma0hqD2CkEe
Xfg9c1l7HdCm66gWSHi0c5jektUztgXz3HQd7NbriFcw6xXMfLl1gsIuCG0nXQh+kamDZ63jbffg
MjGemBxzSNChLWVfM2tgqGwvw2ZawEHDWbmcRvww2TqEzkyj2Qvm0sQUdtVEThMAQ+PrIeOq0Mlu
BTGclhMdEfNivbPwvtrHBihUVxF30hyuGFxMkY69h5RA0rZe5C1wqX3G9Dxhiq6YpheNex6Zri8V
buOo68XWW0fvkBtgZKS+y0xeZzYv1iG9vo7rtXVwP64jfFEhaOV4l+AHNyT0Su69CApBHL4vqwUg
Xc0AqfmU4w1Qq0kgaRQ4sKY6eTx5pvvWrXYCL2aq1vUlBlm8BvpqOghxH2irDQEx47pbjQnWalFQ
q1khXm0LWWMq0q0e/iIsDTnehqUsUJU6V9/Vdo3WgMCsP3LJeuXrcMPRDmloHEs/n9qdJeOj4Xbg
d4Z0n7Kn+wMnb1Q7bqmOi7tmbjMA1AsmKBwzTrY4uETIPBraeIGWqHGsjuGfzh/I3RddZe+4RL4Z
PRD8DnPBgoo1yWViXGpwjMwZkrreNINwx21h6SCAFDoVexCiTpncaW2r9hOfujZgVrKTjNwWaohV
AOQgTXuRCfdpyjFkNeEMcWkytkO0WjkOcoi9yy6Zr2cMCFBI3S2ABhpJnLk9lVl5qSeBLIotuKZt
lXVvjHiToFALHQIdI7TYvK3lDGtcPc+VpqFfQJzukis8bNUVy0F1lRYQeNAdzCPIf95RrxT3VjfC
rIEPexxkCvwYWOQ+GXmYmG56T6Mcn2RR6x9DeKURGg0aPc6u1ZgFQyS7L57BIpOISLuOtEgd7Zoq
A13fl2Y4PZSOfj2No/PFkhAtTXuwrmyjXrZp0Thc/RKTN98Wr+veoVmZ9rkZUzOY0EFRRmpCqC3z
6MZIUdPaW61LdH6ga6Duk/prpYIPYuan0dLrK7mEJ4hpezMfYMAMzu1cWnec+G603v1kh/ptRQfC
lssckoLYcRh8QYc32XeKAzsA7t4wftUm41aDH7ntGygOaRPru5Z8sNXIRw8ZFEpKBPqycK6yOfGw
64S8SjB4SwGnHYyo7qrnLtTqq2bS+LDDBY1tSsgvQ8dk6fLdhV2tMs7h4EwQKKGteR7utCw/57I4
CwVsVi/MzYAdi7uf5ENaHGdltHpn3TjllvNgRD1oZ5TSNO9PrYxfXZudtzb682T0t3lObYQLQa8o
9pryM51DR6yxAUKy9kj6AR3ZwRZ+SsaBQcXaxqCsUgAKLR9FI57i2U2uZ2mDvTLUKecyuekcndsY
QYwhA1Sod1LfAMg4NNbwnDL4YabLv1egu4rE3jK7otohhpjw7WZqN3HtS6ddVbLGgNoqQai0p0K2
z5O9gAiT6JbYRhnIJ3ffeiCqgsxi3MnTYmv5EYI1TjygGQG20sD26hcHrp1fNsmr1BSczl4eVRw9
J3HN8SJKJxLopbWZwlHsjNSAAWmP6W4k9uyzX5HxXxI9WArDuGH9sPPRvgGp6WzDAiepKaaMIQJY
+aYgbNPYsXlBEdCN3do49wrvAipfcs3Tuu86zAxhjI/LHuvNHw6S623jp5O3xBDMeJKbgs0N5qcp
W2pF3sqbXA+x9H+QnzRcppKsf2nWVBdN/dUcB/M607OdI8fwJKIQY5f82hXtc+ss26k1jlHLE1EU
3C8KniecqdAaF2CF42nKk9Zvai7bslnxhfaV2eWXnTu/yBZWZCeMG9dYblszt32Iu8RBDd08hXwV
a6l3D8neWNgMxkUS2IkSbcsZjL0SaKbNEVaxht4P0npKJPS6+KJ2hwz+q3WsEIWvHSspYMy+gY05
yEi0Z80sBTxLjHlhqZ+MVZswuzADix9DR65LuGJ0NgSinzEyTgWJCoWaXWq675raoYY7GBAkLnGm
VOfYXbaJOeyGxiUIYD5YSNB+VVbPScWZxkiYo7mbvm8v2K128UCDRF6EK1BrBE08XMfF+oiONkpl
V5ubsJFE+fudNafznnMVuYv4EcETwCiQ3s2sZfmNGTb76ZQkZnkZN8CUxJyKrUEIkON4uh0Wq9vN
c+YGJjcRezDIV/eq28P3uTEr5KcEHDVWhlxDy67RQCO1Lc7ONHwaUvS1+r0BI+Y3Ti0CJnSYI4BA
jy4I8zQ1bnk+DF9iwiBMNW0rvgwTRJkejlPjJnzBTKazdAmZG6ichR9CKNP48iUhf5k2lPsWCerb
BcnKOIMLMjvOwJyuBSFK9cCT1gvFXIeX/W12Wdg2KLbR861JXtV2SQJF3M49lxyiy8DXR3WSnXN0
vAxBKLQ/8IWypnWiwpoN5gPJ0edgZVja1/XWVVfqZslPpnSOmj1wPMapWG+ReZSf5Fw0I52zw9jy
I5Y0++Aq73evac4Js6+8B9ZhPM6Vhreoz177tHyuIv7Kb+sLsm/Lh5YnuLtTrprTyPywMl0BhOBL
pt5jO/mETT/nbJAFWmUh8CardTApgtTo0YrqyPRjzwMA6sktQN0iBllla0jkTNfiQBkGltVZBShC
EUYp3jhENwFc/SJ3zonbZadvC8F/1KD/CzVI6ix6/1oNenl//5UO9O1f/VMHomhOug4Ki2eaRJOR
Xf6PDvSvi8F08pwInw5FYihFbP/f60CGkADZXSpqpOT++e/oQKsM8ePl2jF0ZA7uUvoqYP00VvWG
bHQThv/43Dt3n1YPmfaWN94YJADKfLMKcUUZt9+9Q78QdH5hv1l/KTN53g/UJ7GaO74bytvOVMrc
QdARJZNiE7MEboFi69VAx2fc66phWhbCl6nzo5XYl8XARvz71/A388uqz+gOqRuP+opVhfvxNVTe
EpK+wHhfOtSf1ALsiuu6LEp2FuhG8ZGl1b6sh2xjIyEPcZCF7XM92lcxSQtOUGrXdo67QcGHr4Jm
JmMW+cloKLmpJp85gkc+y542VdUGpXT6P2zN3q8+N8y+a6ZdWKuZ9MeXTzCll7O3sMAg42Ttx5KL
BAAWm6SVnwbPPYG639rjdAA0D1cx23Oq0KGfg68LIkvdjMuMuP6uJ/05n/EzkAHa5Oahq29A7ASN
iE4jM5/aam9zae9jBqrpTMGBOsWD9yja8EVDyF969dzkw5upip1bds95uGC331l1ux2Ei7GAwIs7
7qD2dKBLh11tyDOTqHMXkwoZ4HZHZcAI2gKpZZ8yCLKL1t4aHaxbqR3nKXzUFEUHYRwIqQIz7Z5T
mIi9k76PDmmh5GqpFgBWTHM6DN7cxy60isClyoNwbAMrc30MTozgxnMCcz6DL2tnWtBb+kWDtt+m
4VuoNczA1U0HW5lZIgMCe5dbnu43JUfiFrwf7/HdMhpbJ9X9PvEucLtyoY85huB+jGK5/f1j+Xfp
zjEQZXkgiX6buIJ//FgrV/P0rGGDRZ86TFBvZDr72RLD+20vIu9P34KfjUvrl8ARFsxx8Dcr5eCn
X6enaaYP/Lq8rgnzWFcKxlmRkNX+/Z/1i4Mkv8iwPGk7GJXFWqn5/Te+1r2hHSp+UdWGW1evPilb
3DmQTDd0h2jWIct736tWtkvYnZcueuA6u6uTdO/l5VfLIn4+hte/f02/Emi/f0nrf/9uEUqcLrRb
ved+M5EVd4/JqO89jCU2SVJD7OMEYK4QfyrN+eUHTM2Dp8N4o4zlJy1bgf+zi9HiAwZOMzrbJI9P
GJKCznD2YFJ2UIcO+MT3buH6Foz1KhcXghumBgLNrKujTBWxseIPn8+vVhO5rsYWQUDXdn5aDG0s
lgL+4vrY8ZWd8a1l2LjLcxQHtDak0fKH1Vf/xfSBXdHETM5Bx2Fn/PHNZywK7bQaSRmnc5CKMhjn
BWNsBU0nfBsYLW9oWYSvmfhS6w+//+B/9TCadBdh/3TY+YTzk6DsAf/qzCVGuUFXXKjxmO3PMs0o
WF0u4fsNVnbCnIVM42C2m/2p7Z9CSjBd/aYW0U3dTQ+/f0GMA/hzf9qFsVdLC9sT0yJuWj++HTJT
uiDJZW1mVz0ltXiOy+Zy0gp02zD7SJ3lY9JmTDZzWfum4+xE7u44B0+beBD5Zh1w+pxgPzXkmRIz
+qgXmxYu/rMtV7A8w+hNO4SIXSR2qnDB58bldPI0QENuR/lMuGyGkmoBYy+i0u+y8kB3gD+Xth+D
qY+NMMCm5xMAQi3K+PqufREcWA3d9j0ScFCtgsRrj0XKbmOl55zb27cXVjAvpghztzpKi3lGjW6O
OkCyhkOu1fGjo76677kXeEZ3cpw86PTtuMKLtaEIhoWBK10xx6noA9Xlx6l3X5qUQbgkC29FF1xO
o41eTTtyXYHp3Jo6n6jKa6KbDIfLgnug9Zhk0UUOg/jeNq+dZIGF7ilAVp8y/IfxuHySTXk2QS6V
0ddahoF+roFwI6seo5R2E1wRtkN4EpE7HbLHtcB0ghtd1i3JH5l+6pAJV2OdTR0KowltBSkBulVD
coGB7Eu7XEKIpl+CUf+A1tZ1HYouobaqPTVW+dFS97cpJ0ZqrsNoXJt4/9WTLMvViTvRxNCN/Pw0
sBUnE276I6ZveWKRzYJppJpmzMYbR1fkQAFK0z0UWGb6wd0V52BbPFW4C0gVVmQfNnXc1UE2Qpgr
FxIQNy5VnAezsfZTVp7jDmRhrqcIDWuZhzPyOc5IrCls763SoZmtlzOZGDDBKLTq9fhVEC3bKKXd
A43jepmScOVxc0mA+hiC3tHiKTnCoLVdEpn4Cj3AC2kDY2XpBdfMyn5w06g8LvLzKApvHxu0Gjkp
DogoPSO+Z3Bx2usxa4/lYPnzIm1+RvZgFZ69FS1EzALYWukhKs1GeujM8sNSMIGF034y5fhCA8GI
p8V+sksGG9WupB/NF7XFjS2ZPomieEC3QL4tPoexfev4BjKsNFTQz+49oY1HW+Cgco3prnPGXVLw
yS3EjmEu+mljb/mz9l3skiWeEXvnuH1Rq0PFyZ4yxTSpJ9mB0dQM8tqi46Ga3nGs3Vs8NRVUX+lV
myg0MNExKs2iPcU/BUjVZD4zQT2NXfqEYbvz6YDd5y0Ho17ed4Xkii2HW9fUn51Op5yCKltPzGrb
uJz+zNA5uig4+Ng/22kM/0M6D2Vu7Zn63YAZvOvNUYAywc8TE6ypM/Rx6GKbNuUCPscz4l6poe57
D6PiUrm0zbNZm7cxaoWzfuVDqa3BkOD3i956jfrbmif5TlKJY5FsFj9tAX3fmOPUcvhDptx4IBus
5WWYbmYWKyObNv3EeOrsiSboFb471qXcePn9S/jFXmx+/wp+2vUm08xzr+IVhAT4TOBfRQe4MT1r
hYWZw/7DHqv/4rBlYRTnnCUI9WP5/3GRjw23FEMDhn1xJyxrNBbUbzETzXr5mrLdDrQ8jnWBJXjZ
Y6bEU3+wNELfituG/of99xfBDaYNULgo8LO49v18A8v4shljqqE3R1QceO220mAf5+awTXhoEssq
LkzKElDJQvslvS1EyuTlku5GeBbyrLvFYdSiG1GoK73HXzdEN6qJuT2d0xr+6u8/Jnb2vz8qXIKZ
ZNtr3u1vBoD/F3tZh7AdbuMWeGsPK3NdVquhg8xMYdnEjXD5OlT13jHDGc4eJQBkEuitsSiJVs9q
XjHjN8SWbvF8vRnztItLGwCleQ5neO8M9pfwQetjwLHiVlb53YTZrLXI1mtfR1FDfYwPOYNsvXBv
mhLEeEFHTp3dR4jn4Nf9viD2nHkA96ItefPPmmD9M+L+yIT2knY0tmHtPoZqUOm0C1vOemhwMT+t
5/NCO9BBkvnDUCVblxW0rE5Y3tILfLst3djHrHEjil7NS2NxHlLU/62nJR+anX8hNMYQcHhYFKQe
l7ox31Ao3LFIGEnGtFdJI30NIxbGpf3o14IcuOaUwxnJJ4R2HsBgGrJdoZknNQxHusiadt2kqIGo
mWoZFb2vRXhQMSb2MmpwAujm0wq0PvTGhP8rOjqg+116ftYANkfdWiNu70T3c4IQMTXhqe8sjZMO
FUohWASJGcZIXhY79MfVUaJzv5+jm2xlm4YdDSv9BZIP+b2iCIp8vhN5+FjiAZulBBCEM35r1ETt
+E1ZFz7QRcqMpadlo9D6ExVAQWVxCeZ0UHHIjdvqXDkMxlrLOo7VrbvI6qBP1nnwovMQ6oEB5vMi
9pgF5OP0Yg4y8lm5T0IuHyaGvouYrskiDM9zBMA40Z3L2Dlp+Et3irHERh/te50FrShZ/+miUIz/
KmOj6DTfCCafDALpvZpLqW1Ray65C/Cg1HCOnFCBsVHtZdmuQw48Ilp1LCIr8y2veNIzi72jyDof
ayQNhOZyKAYs90lsdZQYJ6jeqXHvAVBgRc/77QJXdhAFmILlPxW3/x9V3P7K0WNaYOSZ17Ckky3+
cSdUlUGiJu+tTTFPGD6vjBqoUnEoHFhlZfTgtjLI5it6DqH35jtcCz1nZ1qf2/xD7p3iOZq/NqyC
2XQ1q/EPuw3GvL/tNhJqHxVujmNQ7/mzJDoX2EwNClk2s62f1H8zththzHsmMtQi9ZupmYxzQQVE
U/bQpSz7JdSgeYueUMxiyjt0+o0kCISZgKvIx+i9upxYufr5CiFuNBxME2JX0mxfmVzy6/iCOSU2
CBZGUJAaSIqZmE2a+Ln2gId8M+LxieKvOuNZDkY9eS5xly9XUnFQovWHxSw5G6MBDDcKFKVlQeRo
AWeNm8X+YIXchnbEcSNkcj/s0s69yzQTpCt9SBnimNCCSGmHcIHobGfJNjSnIG/UXRsmx8rmJ64d
apOwWPNaGOnOpVC0HBU2pabWPpbXS9QFjMCsU5ecBsN+gmPyVX/pQBq4WksQikyzOfd3YzsSrVHb
Vo4Ve88naqqcckeL86Z1pls17sX4yPXMJ7Xmto9eaODWqnwNFwwWrLusdkjT2Wddw2w/5QcG/bDN
pHXWUrWHdsEgli7KiUgDus6GXVDReE3TH811OXz/mgtSuHeB+8bhycarTJULLq4887ayuTcWBrlS
33krnMYA/45bSQRrA3mVlkTTCr9piN9SgM19OfbeE5d1NBOHBM/a1VBWH1MdX0f5McXLEqbieU5t
HBlDq9M7Q+FoLPo9rG/onx01G3qLY6pQZ0OP9glIQDTkbaP0YU8lb7mvsvrRbh4i6XwWhCvqdQZN
K/n7QO8bpIyRFpsiuhVDduU27tdpMa5Fj6vcLs5haGMxNg/l6O37z/1cH2rG9CNI+3a1ABXcF/GY
deajEUJWSaLNSYVvIr111ggq13hnoCs0uZhie6fxUIJkLqxd45Df7ijTMLL7Nr0H98Gc9MXouXFS
oSiDOsmwZR86ktcYLXv1mEw0YRoIOBwkn4rC8uO530ZQACPnXU6Q8qfUOfSzr40oF5MevxVm9MVu
nUcFSa0S55SuyswlFkwM3oyG664j1bSWeTE2PshZe057qlZMkTisHCVXbX62l1qf6SAtBv2zUxU7
T6onAlkTX0dIAzQpeWP6WnU2LfVIWrM8drUWkPOlqOgYd3REtNbt6E7tpjrQfTj7kcDV4EZYAfqp
o3SSt6F2a1DbGWDBpSBcR0+bV9039I34Fi2Ci+6dK+92WgOzkw4o2gvoczitv2ZC9/TnsLhxZuMq
7cg4CG/w3Yobbd/GmImWeQsFH9uZTiJU5AduBM8M1F/Ieuo+i83c1QRcMqD6eYvpxP7cl9mFKfMX
z4Qg5RLJaKqt17asLra+n437aSSGNmMKacu6AbklVuK8dRkrhBcOLFc6NtCUYBVQI6wRdp9+YBO7
syhd88yIm66CJx3Vxi0UHcj3Eu9/P8Tbruk/iTrHIk93nM3ln77HamOVLp1AlOGQH8Unt1i3ymmc
rb7ycyC5mOFwE1VeuuuH1tobc3hnaMaDR4XktJ+RiYPZRVjQ9WFH2YMCZ4egZGtLUFXWVYz6EyIy
9bo6iTm5Mh33Tdk3zl0x39WjwoZKnzLIlncSwluh+vuGK7qwDw5f9XHx9uVY+G1KzDUpSWLkB1es
paclTgK1awgBhjDSaV8JxV0pWTMOWIgAVUiDKCzYvuWjmZ1NnoPu2jkclS33gWrGzdTRXjXKDs64
lxwwLYuTNdCKmB0R77Y6Vn3iS3c2lkrNEiX1AwhjTnqo5bApk0srxqSK0Fht9fardLKdxZ6W5agq
S3c06vaiac2TPS4BYAw/0pI93p/LFIAgDwD+MCOz7yzR4IBkUr3ML05ypzcfNbyMli+DrX9pulNU
XldeCFwrTaddPUZHZbVim0cZS/Da9mcnw9sS4r2UbgIwp3IO+bzEfBjAGoz4o28kt4ecqJMSH407
6WTxynPpeQ9cD1iP8aD4VsYBOeZbCgeRKNl0aeg8CXG41WMqHorS2xtdvm28PNzOFZdB+KU1yCHI
pyGdpxnH+xq4z7amu2qDDvuqE6TaVDWGgM5eju6cN2TKEVayDnuEMpSxQYZfgxT3ponFhQqcOwMO
lNOSJhnREc3iq9nnjxR8XTZK+0xXCkdjhKNMfmj47jZS1Ke0c+7GEJydld2WS/V4M+vt4dsp2uqL
r0XYngxg7MCZcF6E1cGIFCk2vt9vurU8ULz3QRHzs2Y2zwsCD7bAp2lB4RsoWM616Q6S1eXsxGKT
eWyGfXeh5iTIO0Za/XTZ66iRDsNBVg6PD0GQA9J1PgkAXcDtb6e6eZzQyGATTb4zl1+9iPGLF/I0
4usMcET6tUwC2/LuJyDxG6zfnyBhsL7KeGfXEyejzJFrqc5WOt4THVbPoZjvlsrgQwynwFiqW4za
R527A3/bLqN1GQfHnRzMe6Mdv8ReHIwdvp1F+xzbBQnweqfn8gmh6Usf6Zz/Qz3m27xcHbgrgnAy
8+sOyqs59sdKI4w8q/OSqpPXd6eKEraCb8sq4Y6TuMIuhgE/PYqufZ577zqNBUSo5YvHVRJdE9XF
UvLTMJd3DQyLMoNLZ9Kv6FnIINHqZ4IocYTRcY8hFt5Xo6LtyKM1Q3QttehdH8LPpZO/LkitUctr
m0secS2d7uz6kRnLYyFz8lX1V1Gtt0ssL82XzrURuKnKsuqFssN+AhXaUgW+euWiNVgm8A52EatJ
d9vR2WQolxAZnK6iZEsXpfNpxDOPBs1mlxO7YS1QAVHpL42pHb/ptEBFFEc3vvEWy0dhdkYwp/Er
pDexy/myZjFaOiUwXN9ddR3n2KOo9nnCoxZu3LzA/B0y/MTmXSvKhajg3OYsmkVq74vp2eYUVOAX
RX4k+oN0UzAaklRTOy6l8vRtrockgss6nkgBm9kuaSdWF5kZEVydJB5x3DcCvCvxft+S01VtYt2Z
mYXQvzH6Q8LVfMGjTUoMYqye6/6cwkiBHok+RRY8ddnzvdCkA4+XuctaGR1mpgnxVFssZYgMMdhk
DdX2yrKXa30J71rF3hRmYM6G2oHFH90Wc4WXZkLlZnoQcctP48sB5Bl542aDFKoFlMiwYfcQd9PE
CDS3tcAHhfpxyKzbpDXB4MIpExKYiLtarsvYwALGGY57PZadGjOkm6NH64pms64y+A+atefsBeF4
uHQrCI1CGTa1p+nlN2uaE2oPXdo+j7yVpsf3rzU9sobVee40lmJvkH5Uti8jmsU8ZB+RSiis7PVD
W7DDJ4xppGPcjhVWoURLXoW+CuI2tFpqo9q67o88/ButGODLevFjNmAcsEnNbrv2aOq0XxCFJpTw
HFvanW6bMGCUvLYaG0/5oILVXZDmeb/Xq+zSatdDQ1JDkbeuoyJdOA1S56wG59M0sb529rgr0qHe
LZn7mi7lu+Z0rNtUY2+QQ/wurWjnyCtvN1n0ld/zxE9w2roXka9EgrgieccDP1oQjajKDPoh4ky9
CzP12cH5uq0tBB84F9a0nHrZHtsc7rNIT5on9E3drZWumXdjYQfn03swYRaWFJvGdfaMffQUojkI
xlJ+nfcXYDk3PGcsFZeTXuF5rXwGb3sb4Ods5vs6NvbmCK2RkVbqjI9aOO0kFwjAEe4pc9Q1oD6W
pZrUNjSdd9VZpzedVnl3OtN6vvgxJocgGqYXSQUkPhPIEl7YPYuOc+4VlmyGMHhOtsgVzMbq9jkq
aVutGTiyRPe+ElysONBS9+3wjYxb4dMX653NEk93C/+UVdlN1ngGjbgaR4hMPfQcxHh6xWsYx5hF
2y1h/Q4LJI273hJByrZKC89efxQhS8bUz6ZfKuNpMYxuk+TuVeJZ2ZZlcW5Qq+zy8zcR9T8Wrj9a
uGwblP13ivP2i/ryX+/fyG5XFEz8z/+xf8/f3mmU/RHQJt3//Q//QrS5pu0aqH7w1AwW6/92cVn/
wNO1AvuZ3DO/tW3+y1+INuMftmHAz3ClAyuFgfP3Li5+lHSIt2DfAWjh/lsuLvvvA3WM0IDiJJ4C
B4jZT9MUZAkjMzPM3YMTE3BtW6gRa1ebuqYC7S2qS+Xj2dyafYkfnlj4WOTKVw2eFyyafD/M9mho
SvmhBHG4ZN17MnOsltq7UZmUTKgIukNp73XVw26y1v62xSkuxWS9zjQ0c/zobxIYohzXJVfgAYtt
rlMFYFFBSxLAjtWXyEbHiCvFlDFmlxLps96mdyPlNIHeFmvPpLh3qihgWPfsVumxT2RzzLvsKjFq
dcGIenEpRLSrxdw3KtlypllOvP4xIFnO+DK5mfGKXFMYyNWk9w6ix649ZsNXJ5XZxWKIxp9kdBm3
rX2SI5zsJN7qjEjWaJ6Npzq5KVJ9bbQddvg2P/qLuq0SGuUbYoaVx1kKBKiwZ8xTLYc12YCv8SIi
yUA3Ltk4h2Q8dFVzslE8umHkqpZRfz3moD/bl6bD2W+m4HmXZvi8KNGcvMwDxeCiCdQV+iidtHNg
RjMJFmDEEyVQsavNh8Ir7usZTaKQzxNx4qkSnBrXZE5BBGTTGKel0ZodjMdia7nJaRm7+ziV+z7H
CzUu9c70xteyhrbbW2yF7fI6ENDfiMqrN32W0535Qn36vl8hUNxzQbzRimBM2NDrEkiXrMpNGnWg
3vJoX5MUL6LxWSc5eCaVnp2IHW+nRme+bSLGjWZL4Bwd2c5VE7SjIF/X4U/tK9bFoqmnC6NYF9TS
KH3Et2mnZSMht7bihNJB+Z80Gt088yY2+k/YN4JCjLtlzsPLXuGdp/T6YqxhozNPBERFsxC3w4Qh
sIUSIWXL7Tgt/xd757Fcu5Ft2395fShgE4nG62xvuLnpD6kOgqRIeJfw+Po38igqrkqqW3rVr6i4
iqh76ohmw+Saa84xD+7ttHN6kuIunHsbK7hhN+lhVgvdyf3EIx2TA352MM5Gsg06eTV8LAodxcXU
OcwA4AdmG2uAfxyIezwQ2aadlncaZ87FDCw4Y7W7GRUv3NEf8rVpZYA/C5VszSg+Vnm04LzjfZkQ
ai+NoKXGL1vWhjIZkeHqZpz4pcnwG/S/TkBX8JsHj2KZeEFGwQvzdLceInXzFGF+vl3kk9/G1yHO
MSwDL4aahqsimaL7pWNh4GFNYOCPDsFkANarPcwb5o03DfuI39/WqpTYtKnc5YOks7T1nook/Yzy
iYJNb3Z2KjK20oerl3Z0LOPIx2BBcCTIAYqyh6LKb8m+xegvl0Zrf9FQFfvxNEL3AvnkzjgHDFDZ
KB9jOtl7Cs1ZDFFuuO9bSqAGVbGiLsgQ9WekyFc1EvRvU3dtWFQcNuJxsCyf+EMt1qYR7QEhTJyE
xmYbyvg2d+LuWC/1I8Wh7jbCsrTChlAcMlG9cAsTcdmzPPnh6fVQ3qiDrYb3bjhpm4sydnCpU7Jf
lbVFe8M+nW1Dkr07m8EiGfH4Qf2N0NEGY+XU5qdB186u6MUTMrUOIEh5a/Q7JyyrTZWDZ1C0X0GU
Afa7JM0bZD4ISqN970zB80ibBYITEbcjyLobv+a+qRSAx5EHyGpURBySyU437Z6kxjksEXUVaaAj
9YunGg7iXvmdOltV+hXyTewrIYprExnVbs4HvGAcpnu2+gAM2lVmziY/xiYL2dunOoVQG97ZbciW
VEukgMWWzQoAOqtrJeE/XK1kQBcc2l3v9lAR7ff45ygmT1WTXtygd7ZoFy5ujpMLKhP4IyhxEM4K
4nc29RVPrumr6lPzkM2nHPfJMKlkl/RKrmuHFK5fFpvayZCWEjFffDrNloqbIdW7MBJWwaV57jtF
16+BiabDewIAf0vCZt7kbbJFVdMIw+pFgQFez6ImVlnHD7AxYKq4GNrPc+figoMuMSXNs5RZhRuf
M5QXq31qqh1kS7XGM8OrymYvjpdYrew8U4Bh7nGxscnOoHmYsmtWvQ5kAdcON6FxsRUNoQ2BHVHq
2OfIdQCAp4wQVooJd0ExpzdtwXSlg5xL5z3mjicA/9DAItN42flj8RBRp1mrZTNg0N6T9TGRYTIo
aclDZmrjTIP1N+sxhYoehF96HfIC2rS8iZIp3DR9dZ4DnvVd7amd3/rEupL+o3JpXkP4/8YxaG5M
pOvcvtT4OlaBYDfP8mzfptPVT4d74gZHNx6ds7XQSBpQ+OYOGUN6uB1c3GFIJ9xWAqts2bjVKps5
zKq84wk0WkenEd2z4dHW3IgD6tA+kvEh1GWByoahYtvjwYy7p3jC7CGm6KEdHfbTHuhLqz/zphsu
lZfeO2WTs9akRTHQeDgvbrnbMmfv1pW77UMMYIja03Y2pNix2FiRhbXOTha+lnP9ZFupfxVdAWDb
k+xSvfIHqw12g2UJTjxNdhm1lnRgI7uJy5zz4Mucu94mYJoUTr1runTT+/SJBwl0fRtM69RswC+U
dAnrKQVo56pJs1uDcDPbj6sdZB+mis5z9tSY3LHAjUSeYEJTuaYiAwOMneiBU0ZGwzAFu33akqGA
LKMy6FGKPLdUbFvCYIJ4Q/4J7u2hkj+3ENm7aSPlTekjEvR3Sp3fuhfExBNj8s5CX0BwrIGFdHcy
RemQYnhwA/UkCAcxDwkeVSaZnhQAfqjkIcI6lqs+3USVN274Fz0LEX2oBtudqmfANg07kQm4SFKn
J/1fZFy8ZVZIg/ZMusabyNoM03sm0RWoIYZGQlPeHjAIldxptJMt3iM/58imaeBh1fHyCsN1VfnX
OQGbBjiIGp3qt06MSA/2fR5Kqv1CKDouUFcenSeR+xjtGtjyMF7bUwxuftTc+QwAfefyVOKNCIOx
ZJRySScG+W9zi4FKeAPV5xQLgLNv6+EGSteqHra+pt1brubeawK+qVn4TcOvmvnxJSxee2D5cWv/
GIDnh5qi34LTp0KY+CGAfbsmvJqC3MclScx3BuLgaB5/nqFr8PQQmtTfyo4zQmRRUBCFVI+nhD6J
M9Sw/cxrChByxVPhgwJ7FCAdEh/96m4YwcSGYdhvsEIyx5azuOlDFA813DmankC1gGTWPuS6bcCi
doB38xMPQyh95UvedvotP5fnEew8ezGuRcoLOkoMWLwHx4Fag1ivCgqBF2sBUj7p6gOugEx3IRgQ
emgk/Zh1S4IjUZqVbk6o4BWtB92mACvqI8Fdx8dg7fICvvkwiT03KrJCfLF1J4PhSsi4zXQIYgs+
T/EQUt/g6h6HrOLN2VHtMNrlZaTqYdSdDwnlD51ugaBl9IBR9D6jHoKnwoYaDGcvKI5w7+KBFomS
0N5ErQQ6+VanHw4ThRNuY1J5NdNBkVJGIdTVp5qiqa6A6LJNUGKWKPPHns6LbZtgNA2ptXCot0D0
yYCY47tNR1zNc6NGlhLjPflIn5j11NKURas489LKr6zvhRINmuc73akhM9o1Ut2z0evGDZPqjcSx
htWg2zhy3cvR4tH92dOx2JA/68KE6BpcxxwXp70UL07Voxv2/aejGz/6jO6PkRKQJproQQ7dS2Pl
5PNcDAyS9QsT02GM4FpEgnFJDJhCPCKz8XwZQwnUaQqWG42Ptpdp35I2JLv6ptdUZk9vfN3PsBHF
Ap2/oUeBDvDAiGg78Jx151DuoYaaDl6ICgphahWY9lumkQtUWZco0fahrocPGhHuqN/9odgmNCr+
KvP5uefZlgNwwN0HxrAGb6K4WRcgD+EQn7M2ORYxCqk5mk+UaG7yof6IfXvXh6Q7QoHSR1J8AfTi
LDdmZN8Z/hwByc7jHXhvzi7NY6Xmp8HukMBjeUrC5G1CX2LRTaNG0BwSxUYzVvUZFTtHspJYdaRx
h8x8XeYSfNoQcaruahbGzIwpNs44cpJDMmU/JnrJWTT3hzj075sgohP3SMyTQ9bofSdhenT7cked
a3CY7fp3IMp/tY+/1T5ciWPu32kf1+FLJWnbfuV/hNPjCPz9L/6uffi/mD8BxcKxCaQxYCFj/KOs
0Ofi5CWrPZyoH/4/aR/8O6g28kgnOfxVTB6tRif93//j2b8Qu3JNKEfaBWL+ZySjv3DNLcukUwkN
haGM/5h/8lVmSzgSOk6wcCqxbbgxvKDcttQQT8cIQblkCZK26SXx7lvmTOEMV5D7HxMPEjeEL9FQ
9yaWk8icjRzKv7GYir+EDUiYWXwIQNetgN/en70uUR8AuDRCTGNR8eWENqd+q6yogzeuwvDbU90s
7WlQghS7165n6c/nDkUQC3N978fTb1bCrNGM4REP3LQOSnfhIYgyq738lPD+SpeyuxZOezcaObUi
0n5TqaQOJr8Na3dmo0SsPqNyj4C9BXVMycsgRcNqkszvbIavwec0yC9UAAhKw/zly2/CzPLQs6VO
OzyxZFTZ+CbEoSh0DtfxEpztsPj0c56GeUIxeWpvxnlUezbdaps7hYWLTXyEw5SsmQLlphMSh+3i
lIcU0MY6CrP3Iuk/OYh2FzoPgICru0BU+dZsdG1QUR5pKnFufI8Vh/L2qrK+qpCXqsHR8WDE3bAJ
PFbaKZ3hiz27nPurc1AAw60tOZ4G/aizlLrGlXf2KRacGzdFprWMe6kIlk3udsDAuBYRv0gnTF+k
+YJF07mYCsHD4by8pX2FjTHulMqd5VlQEcx6g+AAc0vZdQennRhHqtbl12KOj5Neq8YzqIG6Su6s
BpWmxJQUywhSom/iFgI+Y1peTQy9TBiESyRjyaw0+/hdjLYcDg0s8oMYZrA182OjQrUKOspKRO3v
esEEKGf2D7E9Xay2uKTusNzHTvOjN9KABoG17Ns7uhU+rLg9EFzXb1B2KQP7/KSs7qBy6DJmBwy1
qk9oh8y2PqPr6A2vGeybwXhplvrVhG5/1y1+dNeyr9lVTcA5JBuCs1GkR8tPXGYj+VW41DxVkS5a
YtOcPk2+1z6P0TtM/W7ncvSoE3wkxpRASrlHhiGJDuFqGREFel4Lq9aQKOJlSoutgRZIH04rOObD
Q3me3IVDy7JQwC3CW3bY8yqVxAU4MzHf9STJk2rTJErs8yU4Yry/9s00HSbFuikR3TmfrXlnz+Ya
EnBA6SL+K3DGQBTAVoHBejF85wkpK2TaKIprryL+3L6rne4+ZnFoxoO1SeTAm7awt74hqjUTIrfj
xHkvNm6ynk2E91Cn85vKw6vpO3de2mFxDb7i3L/IeqF7UmCkzDgPtnIsj06bfTcJM4fDoh0SfLly
qetg67hy2V5z5mJItRfr2RqBA9bedW5ASJgzJv3Fm+pN3mTHZkr9ZyS0DxLp5amaBcGVBZ9Z/hoZ
trrjPNvcNEX6ObrMQC2t6clQmg9Zj0fMZnO7ct0fiT2NX4UoNzFZ+RS1auy7d6nS/iIdQIldMk3H
lqU4n8UEbBEqJOyvYTn7zQizIj77mfnYapqxKd2XUVkc5Iz0IdC43XoQPccGe2PoU2hNMda20oRk
ASq5w54yWMy1BeRSTrjlfQhWOQavvNRwlj1NXA4QYZIerilbLy4BzWXuATTnnkPHvLFAZMHp0KsR
UhGHqtGa9iB8QopwOF6YPGjX5giFo2rPYU58aHlMWMaaKTBENlvruS+TQ4NG68FLNFEVVjw4dI4f
h0batY/RCF2xLzqWicGzHOfvrqgFa1zmuPkz9MMFT5t1Cswi2xYlW6u2YwDmAkco55ESzIG8XSJb
l4Ny+YVVBQxc/2E3gfftnXDjjEl1LGV4sgojxK7MPWgs1Y8+onjJfIgeOZzSEtTO2c6bYZBjq3d7
t9xGTf1YV6HaCTXQeupnqG7xFeomTbgOe6gBj0gnR/b0QbuK+Oy5l4tj2XjF+U3V4y2BY6RJhBSD
61GxGkYsuR88GAmdUPskGpZ1wvTMabc6xH77BnDozuH8t/Gahuu2W7q9IZDl0pFmF0kgZrQZJwvX
ubMBWaHt82RM1pVTcr3x9fa4CkkP9QUYk6+WWvk+3kzJj9EESS9/pE65cWK1mrt5XVDloUXCkKzX
hPoPgW+jBKji9imM8CVjHWvm39CG1okk4IW1p1CXBHcMMsTGKzZgd3hb28PRMWCBuMYdvqSLLMtz
CAZwEslB1sXHyD4O98xrJdRG2OP8jgf7zjCSlotWjwhGG9NeiHcgHu2LYbC6q0KqxbBlozvEWoCw
UCJA6USrUYsTHiqFp+UKSwsXi6ue0iV6i0rgcxHo/UmLHL1dYLEY6Nuoht7dCpJ4e1QfQh1WwIaU
2RLHZb4p0U5sLaLkqCkeqorS8oqHzhJpwWVBeVFagim0GIPzcUdd3wH+KTVhyDWhd7C1fBOi4zRa
0Em1tFP8FHkg8G/bOPLxAGHfC8EKR2H8Hs/lqg4jdYDa7pw7NzgaSXevtI6EniS1sFRpiWlBa5Ic
6WvT3LhB/M01nXMFqw/DgArFrah2TTJwe6NdGTEiFtmrXotayRXjGBKXFrs8LXulPwUwlDBAIye+
IVIGWiSrUMuMfP5NoJ7JTsyMIiNu/8oQAIvR2LRWwv6Fbzy+6RtZ0O6FIBegzDGlR1u6A26FS94w
zOvbormVthluOi3rLVrgcxuiWUaF6DeM95YWAZEVeHtqYbDQEqH/Uyz02l3etBiHoa7JrNbsx+bZ
1RJjYnq7sUzcc2jKYrVRLKREzWWH8zFYl6l6ifwi201tug0yb96omDbZFklz1uJmh8pZY6ZE8ky0
+DlrGRSGOeA9hNFKS6QCrbTSoinkMerLtJBKhRpR+lOpBdZZLl8ysoDFN4zpvpZh86kEo7Vlpl1O
U4NMaznbKMnxF8kT3Ye3jf3eaVl31AIvyYnP6JpUGX1eWgD2tRRcyZQY9U95GJ040YIxZO4Rk+Qm
1VKy9PGJhL13bEMCp5bZb2stPJdagg60GP3fxfP/Ty0YM1TgSYae/50dcovX8H8jyf7+d3+fv7xf
gIJbVMUKB4MmfTssd/9RD8YXgSniu+yXXesnLvYfu2fnF4sxDhAo62DbtgVz4B/mL584FbkvGlQg
jIj/ZPfs/HX17Hp0lBFoJ6DF/MUM+Mcgfdt0fibnViLpdL8GI4eEGveM0wUbFjd74EmnAMvcacg5
8bQp0dFlNRrzjyZOPqCd3adNsBAr8l5w2LBG7LNl9TOAkgnvPjacT9d5YAs5WCyD1I+sXo6dwUtX
zsAQ+grXikyTuz98Cv+CT/Iv4Br8RJJ8PhQGh9lVBwf/gAZYKifth2Imc+viWIrVSw9ufN9V5dme
AvoJEvXIfcXKKOl/dCD6kjbjVbfr5xiDkV97W2NuXxsf52XmJptMdNnaLjDc1BA1+XxvJu0JtBpj
WkE/zx+weF/NErnXAaTEL00vST3wTxEVo8r233mq38VPcRFhs+wUCD2fLVe3s2X0ZOJ2LTsY5wtG
WiYDzXuE4us50z4rYLpYv6ZD+CSImQ0TUeDJ/i5Tc+KQJrcxlSCrhoUlxD2TJkTcT25m7iJnenJJ
yaa+PqZHnGKDeVhXMMxtS35omyTRZMxGRb2rVf2QA7Ul6dq9SQP91Mq7u8wrmYAqGtJL790LqQpW
M2jCJgfqkhIdeionKhNrZe3D2I0e8oBvesGtuy2TPjhJFs0R7383aeODaNJ+3yrXBu9dBIDdoKoY
nbP3jW8rcBgjaXAyF+Jmsv87TsNfL2rPE24AscKF5SO13eOPl4CCD5PPcUoUoSs31byvSKtUGNkx
Osbx3qeoA5Tl0bB//PtLT/wLNo4nTE0JMuG6QNz8E5YCmxUvjUj6qyVa2He2+K3bPnwfh5T9PTVn
K/7f6XOdm/AGP1sEwxeTo8nR2pVNXcHWZH2KD/SJQ+8dH390Gp6MYHwiLnNfyvi7YTr2w/KhoIRs
xUEKl+EyvPPUuS0ti/tzYP/W5ze42+XGmHIOhUZiYlZLW5poOd2XbPZxZCkC3YYYu23c3pIknE4L
3WIUMthnb2QC9HReXabddTEs0me5YWyHj1zU5C5aGj8s9A3H5CtMvgPKwKq3S8k6VwXmo9NjEVhm
M6OPN72z/aPhFMj8I+Su2pMbKyl8QM840cx5m/nOnhP6twnFr1GUWqTTaNOVYF5C6idWTZl8xBrj
UjhsyqYF7p7vuorAW3IKwhqT1cAjZHbFPksBfflRdaNU9cqSDdt7gpWvs5ZrS97NUNwonQxAtBU3
5cQfhyng/6rLv2ve6h3pb5wO2A1Zj68rP/iosLxQMHuHnx6wgBF/Tx63c9MRilgmuq4j0DJdY67b
YpKQtTlnN3qeYCVevaQui6WuDG6VoQhCAyyTJj4SE8bZ2Lj30EHtnd1KDATySXj1Kwo938/Mj8mz
eeXmCE2ZWVw4ImwzC7yYU2UfgCW/PEb4xMILOKeSc7jJ2N0b5n3j0xWbe+/FmHxQhop1h4iCSQK8
85yMXzIQSQ/OsiOm27TPrirRP/083g45S6og23Rs5VhOFB9ti/lncaxPP/vVSesDcoGxBTiRroGm
Bzzf7W1dlWslcwQBO5r3QWR/RUX1rEaolc78WzKG5UnWHURf8AaiZvFjxN7BwvsTdOQODHxW2zIK
nyigxhw53rnLQOvshLnzJyzPMoGPd05415NtxIFE6cicf5imTormJ7t1WF4ywzgF3swRCALwIrRB
bolqxqYbt26/Lvv2GdKSpNs7j8ALgBrGU5r31nmcX+q5uHEoDTbcmJ1aeDM4PjNNvmQrISl5bOAi
1jvhZO5RtsFHaSX3VYEPlUPwbRGjwS3juZgwNBrRZoaYsAI8wVKJMvC0qtdimjC8qHE/WKOlsbh8
D3hew8QPd9XSRSsGjl/HXrW7ZYx5qdTOqsN6Gg9+ti1B1JHe9Y8lvMx12/ffSyy2/MYkbVdYLLm2
bXB5sZN8l/50UwT+j5yVGXxsMr2xh11LTOm37mtbV59hW7qn3kv56HqWCb6bAJdKvuOkp3QaZgFC
grfsJrF82XUJahbPURjJdGulXb+ZQDKlXvHB0YhF1UQ6BYFyXUp2OKrYp6R0uo1079UwLZ9Vxgc4
p+8zrBt7Ei92bByk9c1BoYcq6sY4sgZ+Wa59SMvpLOkcXjtW8prCacXh/VGVzF7AF3oQybXN8frZ
prdRpQW+A7EZ0AsA0ZO3cuE1NtWzSfalGryNSrtNGwPX86PTvIRvjoqowYGAaFm/VdwXgTHTw0bw
D5c0CgDqsAETZJGkHjBorWXkmCQ8uDQj6qBXfg26w3UTQvQ5d79Dis9ubMwOKBqbsfa9S0Y712Ie
CwNJiv65Uzhb072HDeHe8dNHLUsMCCsUC+0cjEoEgQCmulN/hRz68zdJaTcv64y4n5Af9J+8RDac
3fHN11wWkfPuHutFQqlx99K171kK48DT0zR/bGEz3YlJH8NaSTWYtfEhUGzKqT0XKXqW7OC1+4VE
wNC7yECHFvp2Nnb+7JMdj5YnnzvmPOomi9Gm7SQZL6lwgLWQnNyyGqP50/TkucwCui8URXI8S9lU
VlH5gIv/fjHb4ZhF3bwrK4enHqQDNajxhkTHdDs60y6IbefYRrTJDz6Lt67ineGhSgP8/bZnHLHL
bFBQJIXayjYWRyvqP5knv/uhxdYR8V5acqlObS14dELAqUX1gchQ77qBrhIraPeZXW3KxXkM059u
rgHHO+b37KMNWgpyCIasutwmtde46x6ON51L3HjumNq8aRfzlq0jgPJmiW4y0pLUh7v3k2G+1irJ
oYIALTYm8MWxZhizWbhl7bBmsjUOczy+5qCBreTBXEwqZLUFshvBIpfwkTs4ydRmb+Jgo+CdLriY
TqVoBxLmdM+KxTu0+Xh1GkdeCMppBDNUNIKmKGBdSiKUDMIPK3TPkRhMGJkIihrlHGqoc0fkUk1z
t0f+ekg1+DmqdZImCZcj19+KzmxY7J1drStEE9r/CDhi8s9xykxHqx9u+x7Gqyq6V/1/RkatdwgX
BoC6xyVfq00MgmSfGM3eYaOCl1481YQCy76740VPtskjwN9l16g2fJRb/if0uUWI/7QGJofRGZI1
7oodDGwoSxqCrRIMTEPH+dOxM/hEdn1T1emxttEhCVBh3+NFHkSQ6dPhg9X3M8q/pZrVkPEahKjD
Wz4bKpbVHo9kXpFY2S1slLhJ4+Y+jdSdGeSkulz3hRQ6nwFd5pnHxtSh3XzQNed+7Jt7KyS4Xgd3
CU7DTUon+mRR1NMsZGaJnLxMuji9okEdOHCHgWrWnXMubnn96tSF6xbN6+4kbsbeSS9jPe5qXc7O
sXxaT5ZeZzg/LPIpK0M04Dqr/C4BCFQEMqYOeFj2yXGu/F20sCUmJAFrNaB/VL25wGgnCcEbMQIb
F8qeR5M8/9Jnn70HGaf2KklS8Z1d58G+JyjxkggS1CZhSCQH0jAKB07iIYOMutU+Hlpv20ObOPuh
8akGjnFMUq8cbmCbs5eBorRpgRI14GUOoJLuS9yc2wS/PV4i3fX770+6Gq7yz8grD5YHL22Xbkgp
/D/NWHEaimYplATVPN4XRnY0+uhvijD+5VnakRoxg/ca1psmsvxhjrMXiqJVzWRaz9k1z5u7ZFC3
4c1S5++3hgGN3ZgoHeo3rnYV/Pzx/rtz/vudMztYhpa/kz1W6v3jvez+tHb+/e/+LnuIX0zPoRad
3CpnRAd+4P/IHuxSIaD6PhtpVysi/2O5t37hGYRKIqi0EVxi/NE/ZA/rF4z7Ljx2xyKaafn/UYHO
v6AEkAbQeGwf370Qf9o6N+RKMhbTgFMNcdsHzWu82ClnJHPvpe7fXch/RQcRFnBZJAtb/8Dun75Y
ETZ9VIMzW+FE2z2ZRbTrJ1Ld/Y4mS1Lcp8Dt9xnbq7xoDgHUgjmKHrKB8jVoCn/4qP6FNkLlzl9u
XM3t47fu8T7yUaX++abqh6Wd/B7ISjbxbhMNnSuLVb7MmfuJq7u/pEYyclMH/aqxB55r6eRv+nls
99RZkQ2dlt+UN9w3BmV09HDDRO4J6FemU9AbW1Vk9iP3s2sy+gSdlPOk/kdBvIyGRtvKNkvBEck2
2S2pij6WhFJrHn3TmRnOeRnp+zDWFSG5bSbc4hGncEpPQZD8yicJmugw14QAsTzjdBtqcWe2Juq+
LPZW6UZ7lVrVgxhm8g+WCjZYxBSFXqi16bbuYLH8/IdtD+9lRVmt275HPvC5orKfIztq93FZfM0O
p5FVb9Itw0IBj9F9GPFJcZY/dY0c9xI6tQyDg/KiazyUT+Y8sf2zMQK12DHb0WNv4Fvk33m1hIV1
Dmb/wfcXdx2Rz96nY3b0SzNak7VMyJNyoPQq+eyU+UsYTgaZqQgB3Y4PZjF8T3PyBK1cQC9IrW3i
pm9hQAJsKSU9l23JCalpmKyJkcmp3/hFVR5zM9ox2kYQ5gx8ZQvVHcmAv41T7riYw1akRH5pX9kL
IQc4NsjVonNPlkMeIKjZWpF96MhALI4YDi7dJmS7UpPXranjEqx7MUHrCAVLlQdThypC0hWNjlkM
55TMBdSeYVeSwmCdf8evy9vaOqChSGpIEhu4jyi2ZfFDeVZDIRyxjol8h6WDHraOfHCBrBYdAuGv
lzoU0iCobSsv42Q3xXhFWc6YOkRi8NPrUElBumRIiJm0FHWkXv4qKmNTyOmRN+2yHhtKDQE7PNBw
/irQJq0KWH2sYyyCPEumT3UzFTE66ALL/Dro6EuDeQKrR3dHw0+1agPrA/2/uOAKxlmaN5Q0Uxk0
Rh7tqA65STMJvsTs0S5XfxWQzDchl+haxgOrhRILNCcWDGikx4KBQ7wfFUc3pFNDx3lccj1m1F4b
c7nmdqb2lh09L5inlHZRedipUmxVXFPfQ2r2G2tfLAHZFuxXqfZh5ZY2diY/cqIrh4jVw8nn9D5h
vYe+GG8HXI5b2kWuJgavXju9Ei/H8xU251S7wCrtB8N9MGt/2DxEb/0gTksCvRQo4dPUPEYmg1Su
vWURJdUbC7sZg/ZyM2gHGqlECEPaqpFgT/OS9iPDwdiz+aDHqIJ1onSx0VK73srwKDsaW/5llS5A
8nUVUqZLkdyJWy1pfWfjt6yvKL6nrTa3GM4JDgCy8kTvX0DZvoYRfmXwtAVPmfhxTNxXcsslNlav
2/OcbKAjXEPvc+g5EacK5FqKUb+w7H1H6w/FoSNo+FHJe8Oez6k+Ig6NpQPI7vucEuyPPe5haiFZ
TPZ0EqTLPUU5H13c46+PkIVReasc66QJ6ARLBFgII/8YIuN27hO582viV7jci9Mim30gC/D1gkaH
0lW3XhemWwAkFLQ3PB48o734U2HciuBr5pu8eEO5GyERopxRgzXpapnSetMNZ+XEgY8eHL4Wcnpk
l4SIgyKlnOlXo3yUefBF3dN0VR5GyWh6NJVuTp5ra28KcbcM1AjhElbovnbLmOLiatlJk36CqISe
SVIFtyO+8JVndw99AL+Rxg1PAe/0NTKzxLAvAYqGrKKK55hOGVZv/cDjK9kIN91ZcE+MAgCKiaNf
A1FKjUaBCcCqHloKZ18LazVpa1yqr4lLJDI4WJ2BAJV/48v2bhcSKHV29hZj3mA8X8v8ubfeczmv
62bcT8Cl4gVUvtEeetaL/iLPSRPv6vBH+DHgR1Cj3Jedc/Cn+DD605sVlxcVmVdaXJNbkcVPYd89
pL3/ZEKRiTvrYCczK3U533JTeKugag6ZRx59NtuHokrvppkmYYTWXu2V3R1KmOm5KoFnjQafTHg2
h9+ytH+bh+ois68e/zC72WBDXwQMV0DnLf2hLl/eQ9VRgfdsD93DkgbwePjDpWce73YQhvQAiqcl
XVEIREmV8dQVX41AfaOS1UM9ZLu7XQaAFyblJhEZVqNF9GdXOaQ8LNE+OC50qE+ljUMc/dpIQaQR
CGMunCEWLRpdFGiIUQzNKFE1reXwjUYUtht24K296L0MCKQqDl+JsLHeRng6DV5M2wlnBYZE+jSq
4ZoXipHTtZcNYZd+ZYQV60ZSxUgVwafb9cvZqS+drO1jPRifXSlOCMnPcxWJB2GGz3mlmls+eQPi
EKfyOXXZJzGO7+zG28URtTVznhJQ8tLyvmvAomATwo0ggr0Rit0QT0QafEAUCR1W7TCzcZ6tV5f2
Xtwt2THMHCpa2YNA8Wme4+QgotnThnneStOb087VZeDrtBnXISD0fWXKu4J2JBi3LFi82R13jpFl
l5//iEyz2NgtWpM/pDjqUnEuRP6KZhxf1JF42jkNs6sFbnin7BrbxRy+WmPWrwWwfSJq3ueCy4+H
C+/YHt0oyWyk5zH3DoFhNOxm+JRw6CTIlPYusexf3X48zX1LhVPsPCahsA9zQvVtwk/qj/uyIsO3
ZqHVbsG0ibVeCeGrgd4HBJTylGremZN/wSz5mFWQYAebLiFrdOZbz2zegbjOm6W3JJY+61yEyHeY
/Q+hiTnCq+1u1c1xcUZXnfZeZ98SueArLAl983FHmGExi3WNyuaFankNM/tehf6lLguFz1l0d36o
vlzVxm8cANTWccDGiqX79CJnXhU8Lm2zog6xw2C+dMFtZvzwc0eSk2jeMgN+4gQrJMyAEPT+OrCK
8lTL4JxkGD2CUfP4RK8OTRq0u7GgnqrJVfvqON62cx3jB5VnT5TusOr2pvnGGvANwjo4UhtlPT2O
NZUf4dQeUQJpEEPcRzCi5ilOhpMiaXgpOlaSfX4oqkGu1SBoGw6/Q4RGXrXLb3mVuBt6NuldkksE
rWy3tBANgK0frIy3TosKIFg5cGDdzmM8nOjpG3hSzGz+ZOBsrOA3vETx/2PvzJrjRs4s+lccfjY6
sCMxYfcDa69icWdxeUFQJIV93/Hr5yQlqkm1Fts90xEz4Qe3JZEsArUAmfe799wd1G9Iu8UQ7X1T
L0A9llfl1NS0dmOyqqz+RstTZ5mawyaZIto4Q2BiiuJdjlMDnVdzGNANlXVpWgq+asV2EUJWUJnt
yykIbxvf8LkJZ3Te87zPdzxl2fxvYe7nfSS4w45pdkcb05mJZZzFRkiHgLbqrWHTcRpufUKaZF9f
rFg1nwbGeJZlA7ZuyYzaDseJ4tMUqWmnUzc+6LF2E+bmwUyCeSFaWA/6Rp0+mmhKsRJdGVN8Vfqk
Nv6mmpgqy9S2IAY7G6z01awo7EvXyMFVRVfcFBZ6QiexN2Wf6G7/2Zb/ZFvONFG3DZcp5vf35cvk
ucu/jsH/9oOvXgQKbelgxdttGmxIJVn21QuuYTOQPbfszHW25ig+r14E/RdBDld38EILjfDLOy+C
bqHQCBXs68uG/V/xIvAjv9udMralN8GwbUuDLyi//kbyiRtDYNDqxJHv0+qmZGQ3goYFdmAly8pW
iuPMcm4ZbW/a1FEWdauL/dS6HnxQnSUdahv5WQsq8v7FUS6IiJ7pAxHa1ryoioSRWBxt46CoAeQF
DQ0R4NGY7qnHfSpT8Gn1hCJhztMpUHaxpVzRwtrNnM4NcGNSMetG4rZo1F1kiXuLu+4qNUYoQIag
WC5yF0ofa3P8ppuAz8csbCixFWxoGKFoQAHTcpWEtrPguXeY2Wj5IlACHNlGdaE67A5Ks1c2ce49
WCOpyjjAOaxR4jtS5beYEs+fDeUEoNwrxrWmG9vAaNfMr7D1gTOfMaNvgdkkl3kEB7yAf3Bkm/SB
KIoydxkG0jgdLEKxiFuzOVAwS5sIgD9coIzLPAYUaV2pK1P4KrWaE2Qu/8aBOQUBFZK4u03pS/E1
SxxbohNUgJDMAmqdrHLTjlcFwvCsmeZkTqHbRkmzZJWF2cNfV0p2V6UwEl1/XFcliKmmZ0aWCNRM
2z8XftDirU2jmW3FxyJxzm0bBsrFTS+qZ6FNNd6wAhpJ7a9FS9nt5BvUEQ4KLdrNbVArWx2MONy/
ZMTXqUCRNQ++MAhRjReZjwVt7LKHNgg+aEDvY7tYlaw9ZQEs01vjqs3atanX97S4nnY547Q+2WNE
5ibQD/s4k0AtEV86fWvDWFS3o6s/t7q9Rb2HD9+7j3oRUzzQk7Hzke5BXCbtWu13lFz2mwY0yVHS
gA2PmYHgSW3wwU8OIeZuJNteDIB9Ktq1BOh5Y5qeRgsl2kUTKeqaNSKAB7bvz7amGOdjtTYY983h
SLXLUvHXBQRAzHHAEP3MzlaedkCwISs7NDtD6Q+dRYOe0amb0AynuStR/ol3MAwgfHZUHjpf4NFX
0hwwWBAfCdPHn5qdWSGun3IoSQbTJ9wBSRt1hTx51a26PtC3PttSSCvaqae4ydLWrlsDBFARFfXV
pOnmkV2VLgE2mcvW1eGWMhtmDUHvMftqVVbLytwQmN5orig3IjjFFYdOT6fhm8vdN7Qt7RthDdWi
b8nCF8UfGK2/v3qog40EUXvukSVtspEByMWH1a9UJWNx/Kf3YSrtCA5RY0KF+Hkg3PdKnp7kKiEO
rR+2JL/Tk5d/0qmZhxLkwPCq2AFNzXVmj+U8qLsnvJqnZi1W1QDz13MdQlhymCAo4Mb+I52A8Tzg
JqoAITKiXZNjwM5W4chLrtgBpiCsz/0Q4VuvnzjIuWrAHEsQHjymoDgnzfkUjQwRsB3r0oCc40Q2
pSXZkOZkTdqUm5L3iDQum0HK40gzsydtzZo0OFt8EVtDt8+k+RlOZgzhQNviop1Ou/HRh5DTSsN0
LWvrkUkuzRA9aqidO7bjITZJSu5V9yLth7mv42/HjHLdVO1VVDFMjAqm8Ppw19eYVTEqUfYbAlKr
RrDERttfEpc5CoRqr9O2zuAJWdqBgTJFiqaZ3lqSMkEbc0ARqJCCCBPWvtcj5qfthxTdiVSqwi80
LYIddb5gEHafowdjtqa4ze3yB9Zp5gMFrfd+aXykhWTAbTqlR5MS1NuX//S6r83cAXErpeiTHirr
6cdvs5dyk7ejDxlY0lRuhrYNTAaJ+/27jE9sGnipiyuidjcw3ebFuNPQUkKzW5U5PuZu1QwHW4yr
qnd3QTFv2uzYMaFd1iGEOjeqVrV3qlFDIC9CXExntRy2ey2wcbGqtX5f1+U26Qi1C/M+p8cpbq1F
V1cMfkcsGDd6kP4nYvcJEfSTdRWUINOV1srvL6tIKGVh5j9n70cdn3/u06rKYTKBycq1VTrdWEPJ
BdKnVZX9i1TZGTLg7eSfHYM3y+uqyvjFgjZkC5yXwiJjhlL/OupgwUWVDOY1A1so/Wb/0qjjd20B
OCEJ8GmqqWqUyttflxYlpQdYIctpoTKpnLSU8hGQxpGtogDG2XkO8rFU6HhWMFSMtoTqIl262SGY
JEveSTu0bHVbJPjHEsNjc+99yAduGLrHjVl1V36eIAq13U8u53LB+W7E+HLYLEdJL2JQ5dn46nPG
Fl9nwhqAJ2cUbarGEkNERa+7oF+iGiliLpUrUx0uBLB7iobq2yhOKDMIWe5Zcu6MkuQ5GkuQ9MQL
BRdNPw5n2N2AteJQC6W8EZoV9b5EDDu1QVcR4ZHjQMIzTEL1ysQ6RWseapbUR7Z20cT6oZBwmDdv
p2/ctn635pXnSaUU8XaG7Lwd5fPwZs3rdrDaylbHh9rEN2rAigMQzAXLGvq46ZEl1yyr2mzYAfkN
FyZekuaCbr4bNcnmWqE8xHGVLdXcYOrLTB5aAYtNJ7zUB8gVfn7hR+7Vj49YkzSqd1dAjph3urBt
7FQuGKz3Rxxyk8uxJvDKcKBjrpx0eT8XU3ese+22zaIbnu2Va6YzGn5BogTXrlNfoeH9+DCYI359
HJpm8tnBWK1BCQP39P44/Mx3zKopAmjcUHj4wxrO0AfNRoHM/YnIUlKE67wwxkVdgNnunWiXMwDb
9HU9bg0/jLc5WwrytXSFKb66tVLmV6XmzXUM3dy76aRpU0QZvI4xZZ4zj3TUqi3A8YbDonAcZSUs
9zZgpbePy+VgpdwPxgSZbrjv9KC7ooDnPB7Ofce4BC67CcMiXEaKIK9V1taZCbrCwFfA1d1hlp0O
K71hXuKa5p0djxsuDsUyDGswEJp5pcbZk0rp+yJDEUKcXlfhtNWq5ng0n+Uz3mSNAoYHmdbYJLov
Fk3DRmDIuNHIFDkWW5h6wTxoTdx5fZTOYueQObTZul50aYW2yTmTMJgka6oAChVUejtzRpwVrnis
uoyQZA+tAoMXTh0SVUTFzdxAqfRmFiqdVqJ1B4GLFJafpLI5NUV+mk+WtfNbbKpDZnxM8SswOujP
TSseUaY26BcRa1n3wKUlxC9dTMswi3AKTeVDrKXUqrjDWouQ0iSQQejDzRQHd0YcNWuvSymflrSM
wrXwBZCeC/R96UCCmQAYHVUiWMVk0vHOEUAclZ4WLv8B+IkyXLk9sNV0tK9cfM6sVZoNyMirKFgF
ox9tVdbuIsLEUeaKvtGwmR3RsputeO5ztFWBYds/L/t2F1Tpkz+2N0FA2NHskuPKxp5ki2wrA2EG
RWih3gTz0c/1OR7JUlk3WRZs40o/LuyhX0KVeXaqzNpVU+YzSCDdUueOvR7U4riucoU2eOQsPara
k7wd71W79NaQ7Cg080KYr3FdbOtk2iikM5NSetfAeVXCt7eV4mBPgsKPScdMdqXE74QJSavGwycU
F8p8kjFlrJTJogBUy21hSPZWbc8NkxKRxAl2NEbXnXocK2QnoXgvjTBgFlJUl0oSoOL1A4wWci+Z
H3unzGSnWWtNRFTY4uUO0mSd5zYxX/W80IFcjyr2Nrvb1KI4UUyuaKqU2Z3uHGb09eDdiAwgN0Yu
2sqUE68/17T0Clw8hVw9gwVMYEvZ5Kjb7fk4ZFf+xCY3JrTLZr/rs2u9ZsWrpjlr8OBQF+G1Nq4D
vQRb1V4oAKBwfh8nbXIKTfOc2Z1enqdDCnxK3uTsKQDxMBIXJr6YeKb8LNpHypCdZ11krPYZZv82
oS+gKFHd/YKm6nBcmZExH2LmFqeAv8ojLczJsJLJhQW2UdQxf7lYmwXMU1bHs1gpn8ri3M5Dtnbs
xvvO2Wtus8EeOeTDIyVK9pHX1ycM3G57nXvt5EIOwe1cZzHOHbrM4CP1yL254N3QLCpto+s1+na5
MnEezhPy0yrDvXkv0j09bGo6QdfvnKcJFTKArxkmuB5bo/pAun8GiSdcCNW7M4VHk1UbMPJMnEc/
yM6JLt0R1KNpjbbQLhPE/PKYz5dMi6pTDfOf2ee6TJkqucO4Gt2Y22eL2ap9RpnZsUwPd1R9PQo1
8I8n+mQCwlTUVbXxKmJTMBdpdVrqsFJbp1bmppU7MhRLaZbpU8BiNXs3lb7AxFmNvaxy99pkVjOP
Xeh2022CHDt94br1oocO4ONfoIUN6r/h+YuqNQB9BzEt6tGIi1j5oIzVmdZ76arx8hCVnaK0YrxU
cutE2BNZaKb94cpgxqEQNDZc/bb2xGq0/HMyBessPZ1qumGr25CBrq6w0+6XrK6WU0RkNBpP6XN+
VCOmrCMxlnnfUrbXl8mBsF+5xRN4x4weZqKNph/SdxcjZQPqKhdB2jypjbtpaTa1vPROwBAn24hA
NNYxwLTyIh/1fVZcTwWNeSre8TZdqlH60CvNGvloAWB70ZFjq4U783GIVwG9dtzcNNnbPqRLKPIP
PiZ6WD7Kvjb1baviRGcYvQvQeWdaZd1rKTy4qoW40w0x/KzIQyhSKtoIEvccfkmNi2Dikx5s2CgW
07QuFeO4u9WYdZsOWxxEgbG7IDT9YUrJJJcTI9CaSDFc3Lwq7vIbXcE5MqnVSRb6i7LbWUpwOoTT
InGijTMpC/lJxay50LnHZAjZdmng6+ceSjCgenI1+s4DE/YdQX54aFi/hINlEVl615rM5wEg+HOv
VdK95Xf3ot4VmrGu+kI9TUVebNMuGOeiSao7w8bAIXpBLL4b/XPdsD4o2SzGioeroji0PQRBS01a
ztMp7kyQ68CuNjTC2wurkvFb0ef7UXWLHdIgYR1tWkQCp2iievD/G8+mEY/uYMXFaaCFpF17CEJe
POwjf4xnLItn2CcODeS988SuHuiey7qLyu+5NYVbw6kPL2uh/wjjP9/AQfdjZ/D9DdxxmH4ACPDV
9u3TT7061XRDJ1XDTlBD3qVs73X7Zv0imR+kiBjp6a6B1/G37Zv2iwNWxWVXp+KTfqGqvG7f1F8c
i6sGhhwCfC/AlV///jj8l/+cf94P1F/9/S9Zm57l1E7X4FV+12ijIbC/xAQxkHGM5lcbhKp3RBYq
lU1Dg/0hbbqBhi3KnPuByGiOWzuDWtBZ/awxlGXTdjiWycriOI5vyjaiyBGT7KxM906/nSYwoiUZ
ggXun2MtLsRKDMH54CVrUl0Hx8TK6xTBQzkgGMKw9Oh11EL32gwszLZANDHBiICuqAtM9Xycxr4j
4530CxT6JEbEUApnU8X9aTyZXFha68Gu9HCVoDtCK9AfC0drZyUDCOrUou3YuwAWEr9aqnCkvJop
dGO7rMnDZGGvoqEzjvw4xv9eTjO3tynqqeN1A+QNA7Y/hy8eLZUoOJi+fTqk4bZLjVsDzlgBhUEn
Egs55KGggXTnYKYRngyS2wzUfaV6DDoYWWZcQpGotJlpkB2w9aE6ktmAyVWdhe0Q/shdEztyrV9C
AF6NvkX5GxmgvPfZZZm0z3SF0W1TZVU5qrITbv2xttkFR2ABOeaaqEZJeYwljeIaiHov6Xl5LCvE
pltLAHsXrFo1uB1696OJ4ywrBusIaopK6ESJ5qrrJHObfEjOcrbWqbmdXBZasde1+AKzmTSopWmB
dplS12p7Gq6GqVq08W0ziSfqSB7ZcwLNLR1zS4n4bvAOdoSZpTA7Siu9M90kNaiTEKoSt1u1GiHO
PL/jIJ0ZSCDl1H2srWxt0+J05oBeDWLf4gh4+bxwCEHahOvWceKtvU9rRo5ujQboWDTQ1M65YrMc
CULjPHFbbaYlkbvFR7PR49o+Cw/KaNy31MetWQvu0fPve4tSzKRp2KRrF7wMH0gEJFw+3cXkmdGZ
U7FCS5KMPlcagjyfppgBCw8LBIKFbkpUgbamD7maecti4HmcUrBvGr3HHsBPn+Zw38aeQmZgk028
ILmZFnt3bPaJHBfpKZ4wtMtdmGrTukt9CiCsDYMUUIYiT46Hyb7EAneVJ2Z101bTTewRgCJ7SIKV
/CbBOsCxWbsIU6izqsIaPtZJjyWp2CvQRdlGMQxNUtbyEyb09iKNEnsZt8Cb3SG1Z8ZxSSx/nyYn
pbLoXeuZ3jp/A3OESoBO3DeDaMhOlg3IPNJZ6ciwFZbfmJCg84sDczw+Vgmbv2YwFvAOApDkKsYr
dgBz3ryAH8EuW2O99xVSIMzVCY6bPBhdhDuAetVct8+KSRUXpmcXMyBNLK4UceEL/WQy6n6uh09G
6SW7rCY4iEvSn+H5J4SDX49GhmC0u3nmJyvDhwsjunIg0d4fW3SLMLugYkLTzvQIy8+RG7OKhcur
LlvIu7QPO6dgf6A+m9FVVhgE9jOmcSr++JhP4cwGVgUOiFWAps/jiAxP6qGYp8VHVTYxuhOLwslt
WFQnziKJrWJT1qgLrt5deWZMVR4GI09CmFOfnZk/3tCWO5IjQqvWJbIZKwJdMw0Y586p7yZPTvc1
tqzCL+59D2wmZj8VV6SFO5KCkHjGTaKb493BG4yFspNmyhpXJS4DCjal0VLguEQXQ6nFg2lLM6aD
KzPAnRlKm+YgDZujtG6m+WDMxiK4g1eqLRpp8OxxeoLg/Zjg/MylBdSVZlAdV6gp3aHSJgojKARN
gHU0xEOqGJhJbWkrFfhLXXymkTScQmbWJI4NhZgH0jGlChJx+J2Sq871TsQg1rFmbVppZA1xtCrS
2trF5wnbF6+rsa4Qk6E0p4ueKSeuVq0yXfuUyS9z754NMIIJ3tlSOmlf/hNHvOkjiYOs1tSxuHPw
U/hypQlXlXZciAyrSRp0C2nVraVpd2CruAqLNe2qx6209Y7S4BtJq2/2YvpVZn5HC0ttHLK224XO
oJ9ndBvu2hGuBZ6aet5jwJnrMBdVsldWcPLyH27pEWFj7REoLnDnPOjTtVqw5Oq1gNonJygpj+jO
dbt/CpUYE3NT1CscF868dIhu6KqFH7BXYBECl93brfao4oguuXjN1YLb6YAdb8nbafLEJh6DeA1y
MWT6U6/pshi2Q1BfV5kHITIX0468UmWT9qDxsV2VY0EEK8c2qklWK8FJDocPdxkaOjsrpzwrGzGu
G3e4aS39NOnGg18PC0146A3NAdzfSTNZcIthfzp9fBGGeF8rM0HlABF2JNaRA/1HuAEB8f4hY380
K7W0QOEpZ3GTXRR8zIBruAl3X4hq5uDCB4+z+ybUuCHVgBBNGiR0Z/CAVZaPwMhmZNdPvaJedo5D
tQUtYmxfZvJgIhBFbmIySDNSjrIQdMm4l6nhXVYNQ1J25MZAUle0xrCHBHiTJs4pZr5hZTYWhUuB
W6z1dkpneoheUubq9WgSxNeN9gRz4WQtwZDX+zZvixnDWupiILuuPSVGZ8KKhg+w4sLVlh+TsqNs
NRiUZeW1m3YI6OuKvRO/ahRavQD09H681ZqJKvoemw4m0Bk8E3zCYEgCVTur/Po+p4tmX9g7NXYe
mtC6BfpR9rFYQYIlZVQSki9t9SRmXzljvjNtaoZm0IGPIgKvVC+HhJO7c7f3/U0iupOMvDtgE4F4
ZYg5+XKcr+O80ZETRHeoeE5aK9+R/GS0NjiXaeXd0uohOCw3BI0UPiqNf+kgTJKGEtmyCdlsOdNZ
rpqyj5yxsJEbJl7ccTuwL6JwFm0ItHWwrNFZ5sQKcEv00uXqZQ6fF+ivTMGVEuNdoEmPAgJRPWHj
Bl8gWWL4WMGvz+mV2ZB4mnmkTltFXLHjLZ2W5mt/FxAp+8/25J+jiNAvb+k/2p7MKyZVwfNX25NP
P/U6XQIwphOXwbejY8aSNqAv0yVdkxEWk+0s1dTvp0u6yhYElV7ViLgIfuh1e6L/QqKOtTw7E7ZB
bF3+Fc+OaUmWwrtpgOxZgGJCPbDBqvRrgEhXdIaKegF4uul2WsmsBlLqQK9QeBpEysZuWWQSZp5r
YOAMyYMLJRkuk4w4Q/dPU1fHpo3N/si0letKEuV8tukaHpVesuYqSZ1rGvhzoyTRTSDp9L4ho3Lu
Y6MGKgexwNTHdTz47dIHJ6+mzbXfJFcZnbypum57Q1/WigcksTaPJzVmIQoZL5OMvErS8mrJzZsk
QQ/3/G0FUi/CUl83t5kk7Xk4deYF8L0odKSxGUqD0WyF1tNbaCd4Nkv1EIxL9i6uj3W3Lumy7DPa
wVN0jACq5FFmMV7QYMvq2F/JNVPwZCd4UgX9nXmaaEuTlCL9NHzqMxtz/Zh/jJB9tyakDEkEE850
M2HRLuyJxqhCnJYggBYxdGG8l/RtBZMdLhNx6vbGtGtLSPZaoMxzMq3USvtnQd8X2y6011GCkQrd
hTol4R6sKlhr4UScLu1IYhDvneTfGMZ5x4MSpOSD6EGchrzb1eYQzjOFhp2lCvEaDgk5bWIPlHwN
/QUGSHKNDfh3VI063GbpxJXSuUgYy+TFQyslEKyYBxdNBJJlPFOkSiLlEh3dxOlIe1oZIXqR1c5t
EUX9LJZCi4HiAqWkWU5ShAHKl+9tKczkLxKNFGusHHIl4o39IuNIQaeT0g4r9RmhSG5bH1op/bhS
BDKlHASIoLrLpESUSbGolrJRiX7k1jsbNUmRspIpBaZOSk2RFJ1KKT9FUohqpCTVavpJq8d3Bnu3
MTFpo1AWfMYkNBuf94JQ51wbk5muTy9fGmnyLtRhM7ncHBqLsdxHAJtMYFtaZae1NqKxFtOxpdGF
F2YUu8V4oIwgPsmlLtdLha6WWp0uVTsd+Y4pFQUJCHqdVPYaJD4XqS+Qmh8rqAcTEdCiCjaWEy/E
wUQGrXwTk0uTLNrW2PqtSseowGcrLUXa3JSwkPy2r6FUOQVRoAAMyEddWTgs4GwFSMYJW0/2W3AU
IXQEWbXGJrNVTXebdcU2q+NFwf86c5yX9kmQXXv2QW46fAK0gQdfwjU3ODtayWkGjy8CX1r25+gt
8VHnFOdOwbGoGoT4gZo291gSXUOfz7w7XYfIpazrUQx529q1e2RLRTVyWa4abngHgLQEsZUcuEhk
s7IgKK8yAVy0tf+Ibr8IIY1Wag8dLoaM+kBEewaFbp7wdpP/n3MYGsMcJbwsOvpRkRsd+MrTh4lY
uY0MkJOtsT4U8cEtP1acXw9FbHSkxDEsfOEuwZgQ7dXWgbbtlQghN9Ru6F6Em3wWZLdKfZET9maX
7PhsXcxkmfTjUcE9Ox6Pp8Y40eL+MrT0ldXgYg86I11VanE29B/AkBHWCdxopeiTAVvO8heOlLpF
wqQAskKjSIe429JyIoXxRkrknYVzpEv0o3ITzYxeBGeuuut6Mz0Z7BECR+EfcoeGhGJM2WzhXwH7
SD6rNXP3xCrDbFXY6LwaeQYZPjsN3MY7KaoxAESQ0B2mlnsnL5YK7muWdnV/OUg/XWfUW6F3S48O
nSMdcjigonTNyraW40F9gS7FhSerghl0z4z69qHZ4CLLV1FeWcdVx3BEUdVNrVG+QXNnuRqQq5Zj
HJVL/Oi3OQav4wiNhvpZ6Ja4kmIMNBAvHYOLolNBwezAYXY2Fjc+rgRZuNzCyzTMG03yM4VK5iuc
nOmiznL6jsjAj4P/6CuMfIFFVGfeGN2qyb2fGoRiehidEbBOTNxQO4kajJLjOUmi51DC9sytU1Wy
PrVJu64rYvuG5IDiHM8HRSMHBsZFBxVq+0haUZp9RD/ONhHCXGHLnLokjDLa2GsgR82o2U8gSEtQ
pNqo3vnJpaBvIAZUOgAsLSS5tMsVijMKNqbG5BzFHSlNH9BpbjTnTnWWli6UXElCDSUT1QOO2gBJ
DYGlepKa6kp+KoU47pLHR6WDrfr/az33WTeXXWFY9MNmPGcINV481ygrX7RX9ufJ08uXw+f6X/mG
V/H29w/wuZhs8/SPv2q4It59o1SyP/3u36xJvz48QbnimtpU4WPzd3nYb7748ndE45ff8/nHP5/Z
73/1u9/1elav/7gOn6sHZM3x5Qvju/60ZcXpf+0bN3VdkGL+7WD+8dd3h/pmRfujx76UxPC/rPPk
68fH6GKAx/rjv+H++flbjw30648/NqbG58egeX0g+apy3BaL59d/+uZ04sso4kfPzM/I7d/fXfxT
D3/yczbh/8hv+CEG4A/+hh8Obv7gY//E1fdHH/0nlYR/8OF/uGX8g4/9sxTJDx/+WxenX99dxV4v
TG8utz/9hi8X7LMHuVf+xkP8/DteL4TfeIg312yqduFVkEpxuTJ9+Zy9/ML318yL5zB9rur+4eFL
8cI3LgVv9/1vfvHrQ32+ntC6wLWK3/b52Xvzne/vSz84h093th98wzdOEqf8j09yQbPE0zP7h4fK
rx6a3xyw/+6pWl9GtX/SqUqAx9vM1DdeyUVb5cUX9eXTmT3mvMsz3mpvnp83r8rb189gGPjpvfJn
nZI0W/7orXny/FUb6us5teiQLIH8MMfK/OURvnNevz1zf9J5/fZEfhqUf+Olen/TBfKTPX96hf6k
Q3RUFXMus3iDP+Dbhi775on8xgEfPTTB+4NO8seHhOXom5/7zgvw9aXoTztHTSPnh+vcwdOgO6Z4
ywL6xjky+aTw47n6d88Tb/eXgt8/8Rx5EYk7Oq4phVb7J6/j5wvhv3uKry/l6wX3zzpNltivt5bv
fqa+Wj5/48r+87eq3On8ifcv3jFf7iPfPa+v1o7/R87ryyfhu+f1+7Lr/+VT+9mblaWX/JbH5Pmh
+vW/AQAA//8=</cx:binary>
              </cx:geoCache>
            </cx:geography>
          </cx:layoutPr>
          <cx:valueColors>
            <cx:minColor>
              <a:schemeClr val="bg1"/>
            </cx:minColor>
            <cx:maxColor>
              <a:schemeClr val="bg1"/>
            </cx:maxColor>
          </cx:valueColors>
        </cx:series>
      </cx:plotAreaRegion>
    </cx:plotArea>
  </cx:chart>
  <cx:spPr>
    <a:solidFill>
      <a:srgbClr val="99CCFF"/>
    </a:solidFill>
    <a:ln>
      <a:solidFill>
        <a:schemeClr val="bg1">
          <a:lumMod val="65000"/>
        </a:schemeClr>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entityId">
        <cx:lvl ptCount="3">
          <cx:pt idx="0">7011271041758527489</cx:pt>
          <cx:pt idx="1">7011353122794635265</cx:pt>
          <cx:pt idx="2">7009641353009168385</cx:pt>
        </cx:lvl>
      </cx:strDim>
      <cx:strDim type="cat">
        <cx:f>_xlchart.v6.4</cx:f>
        <cx:nf>_xlchart.v6.3</cx:nf>
      </cx:strDim>
      <cx:numDim type="colorVal">
        <cx:f>_xlchart.v6.5</cx:f>
      </cx:numDim>
    </cx:data>
  </cx:chartData>
  <cx:chart>
    <cx:title pos="t" align="ctr" overlay="0">
      <cx:tx>
        <cx:txData>
          <cx:v>Locaties aanvoer</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Locaties aanvoer</a:t>
          </a:r>
        </a:p>
      </cx:txPr>
    </cx:title>
    <cx:plotArea>
      <cx:plotAreaRegion>
        <cx:plotSurface>
          <cx:spPr>
            <a:solidFill>
              <a:srgbClr val="99CCFF"/>
            </a:solidFill>
            <a:ln>
              <a:noFill/>
            </a:ln>
            <a:effectLst/>
          </cx:spPr>
        </cx:plotSurface>
        <cx:series layoutId="regionMap" uniqueId="{C5F7DD75-5E21-4A34-B27A-06958D86F631}">
          <cx:spPr>
            <a:ln w="6350">
              <a:solidFill>
                <a:schemeClr val="bg1"/>
              </a:solidFill>
            </a:ln>
            <a:effectLst/>
          </cx:spPr>
          <cx:dataLabels>
            <cx:numFmt formatCode="General" sourceLinked="0"/>
            <cx:spPr>
              <a:solidFill>
                <a:schemeClr val="tx1"/>
              </a:solidFill>
              <a:ln w="127000">
                <a:gradFill flip="none" rotWithShape="1">
                  <a:gsLst>
                    <a:gs pos="10000">
                      <a:srgbClr val="154273"/>
                    </a:gs>
                    <a:gs pos="53000">
                      <a:srgbClr val="0072B2"/>
                    </a:gs>
                    <a:gs pos="86000">
                      <a:srgbClr val="CCDAEC"/>
                    </a:gs>
                    <a:gs pos="100000">
                      <a:schemeClr val="bg1"/>
                    </a:gs>
                  </a:gsLst>
                  <a:path path="circle">
                    <a:fillToRect l="50000" t="50000" r="50000" b="50000"/>
                  </a:path>
                  <a:tileRect/>
                </a:gradFill>
              </a:ln>
            </cx:spPr>
            <cx:visibility seriesName="0" categoryName="0" value="1"/>
            <cx:separator>, </cx:separator>
          </cx:dataLabels>
          <cx:dataId val="0"/>
          <cx:layoutPr>
            <cx:regionLabelLayout val="none"/>
            <cx:geography cultureLanguage="en-US" cultureRegion="US" attribution="Powered by Bing">
              <cx:geoCache provider="{E9337A44-BEBE-4D9F-B70C-5C5E7DAFC167}">
                <cx:binary>lHrZkuQ2ku2vtOn5UgJILERb9zyAS+y5VaqqpBdaVioLXECCBMANXz+epZ5uST1Xfa9VWVgwGUQw
4O7HzznOv71uf33Vby/2L1uvB/fX1+3v39Xej3/94Qf3Wr/1L+77vnm1xpmv/vtX0/9gvn5tXt9+
+MW+rM2gfogRJj+81i/Wv23f/dffYDX1ZvIX/1IMvvH74/xm96c3N2vv/vTs/+XkX96+LfO8j29/
/06b1xcNi373j7+efvn7dxwhwQhOaAJvMEuTlH73lx9+u9o/Pnz30sMS8sXX//Hytxfn//4d+T7G
mAqRxizFMScEf/eX9e0fZxBnQnBOmaApQul3fxmM9fXfv6P4e4JiihCmMU15KuAiZ+Z/nkKp4O//
EpbE6T/368HoXZnhnzv0j+O/DHP/YJrBu79/h2Gh8deP/e8/W8D515cniMn7p/+Pq5ydO2WIdLs4
2iVb6kMXfNbjz70isicFn3qJjjOS3/brh18j97s7eTXjbhtV/yN0/zz8r2fTw/+/vV/zrz++x/5f
R7f/SZo//dThzbzHxf3xQ79bGbblH3f3nle/O/i3JPtt4P9fT/4ux17NPPj3lFWNGX6bKZizP0us
uzdfv1n9Mvzi/u2qX/OJfx/HXCSCIcpxnAoE6/2aT8n3CYspJE2MYgw5QyGF/yefku/p+xm4kFCO
Ehz/K5/Q95wmIhY4SXGaUEH+f/KJ8n/LJ0JYyt/THcFy6A/5hNPgtr2zQs5LspUYDanEGj1Fc9cW
k9C3Ac/iOOwklaELg2Sm9YVhoT6tqKWZ6t+WfjaZWlx6dWnH5dRMScbQclCDEwel57o0aqyKnUdp
Ntmy7dxyr8fqgNvFnlY7iYMjnubO6gc8xSeMq1u3zOYy1NskZ7qkZWtaGWEcHaI2emORax4IwttN
aVNWhk9ZVzX7ud1Sf7XJJCSz6BJ0ZQ5cNV0efGyfGV2ziAkrW6r5eWs3IteG1kcDJSNGtGQtFTLo
sBS/yYX/rVr/l92lECMqeMqSJI7R76sVkT2dktSmclfjg+5xVAyG7vlmJvw0ztlGRCKbaSp8GoWM
+PZzTOc5352vJNLGHl2bvAisb7FZP2582P7D/THIsD+gCaFpimJGaZzECJHf399OJtPbdU/lKj7R
ydbnmqr7ymJymTd19koNMhVNdKStJ9JPvpVdN5JDYOrDnI5Xka4ud2qpzrx15kI/R419HImKrzrV
m1QzunZi+rw3Sueev8e7mcVhHLuf2eiWourY/bcM6JdwDVMYytlvyyHE40+oRqeNj3Ox+6k/h/lB
qaZUow7Hba1DGfFpvywWH33S7dL18XIXt0kiTb+UamH6A2U1zuqxkSPd/WMgAUk0Nl/J4qM7Q+2a
1W1yqziP7/sVWamdpEosR1zFXV4HDgHjXSjp6qvztwQZ+rBkf54cHGr4j5vPRJzGCackITF5D85v
oHxQHC28myrZtF0+0urD2KX6xBR+MHu/XRYshEwcE0eMQsmrOirVtD/3Lf+Y0J6UYuzHwrV9ny2s
bQ6U2CHD/cZPSTt8Ejyw3JkGl3s41SZsd2sqWiaTVC3lwHlSJG6VnY1sYZduKVCEk5wF/4viOBzM
HHBm0hXLqGl4Fnh36H2V1ageHhBNT6zZ7Uk0g7nzROynqpqV3OcuyF0bd2hI3+X7Oi9Q1JO5WRVP
B2Hnt3pr2puJSXPrgvqJzBM7RMa/KjG4w1gFdRveX5hyrSTT1hz0kKxwNWZyDOok5jg+WodV6foe
F1rzH2sWxJGJLT5UVPdyxsrLakDNfwgUBOTfIsVSBjQDun4MKE4Bwn8bqTUhi8Z+SKQz9VqqmmTc
mbakvn2Y68RKK5IHsiyfhDJ3aMdcJmvoJW/TWxoLXux9HeTsrCvRuu8l8V9iMR1Gw8a7atucHOPF
FiZYlkXtWBcqSvwFwtzK3WkNuOT60wjolFkR2dOSxLjssJkOTqDos0bTZW235CISZiWn1XhKm3Y9
NJ2YL1UXPafEDfDGndlqdTZN1stIaHtssC/aOWxZEoau3NAaF1232Tw1zw2KjwTz5FRXhRvVfgl0
LYa+s8d4B2Se24JhMRx6090Z3n3uxDbnKZrtMVB/9CT9Go3zKkeF8Qk32yarnjWlGfDrjmyaE758
MTRqpK3CKlFquByqO9ePbT6O5DWhM8qQXZeMtk4VYlePlYnTa4v2S88ruWq65bNIXdE5agtlNp2L
ZcYFpn6V9bqLolGRlz3T29E5n+Zj5KLMxU4Uy9z2Gdd+ewjdDZJ8K6lVxzRayFPwyZMxyRdVR89d
DWcUiz5xwngJ31DLfe/1sXN1mxNEpkK0Q3ta0DTKeut+alxSX+jISuFIV3RRM2XWYJY1Cr5ziK07
0yr+qYurKpua7W2yTuQ80lC4VcFoG/JvtymmKL12/U8hrtbD7tM3NHbLcbb8MI/VdI6nQCRftJIL
/oy5wtLGU531db4mdJKerui215afk5lmIZoLva0fmIvu66Q5zks6fFBMlfoghmH+yTbNeEqGSGrd
Ipn0+rKOswLAEOOhb1mG/DhkXniR1cSry4SiZ+NpcjAr06VeWJKrZkF3O+BXpip0Wjk+T5juBZm6
Sba6bnKeEiNNU/2iZ31dfI0O6WSOnU+uzPspG+vus0D4jixBVo2QCzIua5cTkJ74w0ynOXOC1xlN
h5d2Tx5Sra10scn8HtmsZvF8GapjTBy/H5dnPNe+dHX1ObDllVRxU/pEbsPCDttGVT4uJ+0xK/wk
l4kPckzSWc5rMuRp6C6VMPVxr/zDLAYmFcHFHO3oNI7TcGm+9gaPp0WIj4TTkui0O26Dfp2J+NTt
VaEEaSVNzsP+0jbcZJVInyNn73Sy178S8N/x798x/3cm9lvmj6FNJ4xQzBhnBH0Dqd+2i3RJODdL
nVU1wImAH5OM3kqMoZBrr3xGLUDu3MbbUfRyrclyjHsTSgW5Wrrm2m7zFx/Tl9CYuzhKq6whNMp5
H9/+vK/9m0R5v1FCQZFBg2KY/ZFUbElkoIXGdYYeK8unoouH6BnHAJ/aBJXNQ7teiailiwaXr/1q
CrP8h8361jv/sFkJZwlJCUmxIOwPxGtkqtmAaamsnnRzoTbNFpGE88jrPpudEKfBi+c5TP3FdwZJ
u6+AJ1zcooF3p3lkQEImdZuqBp8JQY96GN2lbmQv6uW6+yaDVnUAMrlcunluJa7GuNyWLr3oRP1M
hdvuWiCqORBufEvanmexEnHGFKFnrxd6Hid1amwfP/G+EJ7r0hC0FiHMvljeKbHfpqOAFifr9LrN
/m2m61z+eZje1cUf8glYKQeBC1Ie8zh+V5q/ySeEmYqjeY1kbaeT37rlMlbkYMTuLj2m9R03j1XX
/TgsdjhcfmUPEwBMTkfV3Q+p2qG6I1qwitJLFBMmfTvQfLFklt9I3c6GcMSJuh8q5aTq1yrrOiMO
ZhCVHOs6Og/vL9/eQRDdgVbdDfUUnff3l8Wv6DxuASTFgpocLck0yHa7X5oQneO6zSbC3X0CjFLG
6eSLXeUdEcAfRn6vIcfO1DVFJFIm0daIw6qWezZtOU3m+kPwYzbvUXr48y3FKfq3TQVL4p3uMxoj
IcAu+P2m2pWnQxNZ2IzAvvR+2WSwfRnWbZXcDE/JMPRyATXik6j08+JzzXqbT7j7NM3tBqXNUTb1
N76eQ2CDnHqgD9HWXXE3pod0qx+3Sh+3dvnIiUAZH+uXaRtqGdLnimYcN+JHUtNU8n7HctNpnXn+
FFIxZN2+LtKtei1oXutuzdJo5CfbrfddIFiymb4wGwPpWlQqfRO/jhzP2cRBGJmlPe+raGSilS2h
NWeVo1h6Js4manTBDu22JFJ1Xc7cFDKxsihrXHf0iLic9dBX5qUto7b+SBS73/rmvPTJ52RsszHW
RRyZciLty9gN5MLnoUyrxsmKbVyqyL7Wy5wcSDdpGVmcEVBTksUbSDkxyAARKBiH9mEE4Hbi4g8k
Tg67omfVrYM0K7TJlCDY8zFZzn10sBxFl1S4r47Ni2znZoZ7dtdeTFQ6Wovc4rbLKr1CeChtckfc
nsUTuCwzqj9vqwAJMchh3KikKZgsMYraHAmuc9aBtrMGmlSyFEG4ALp0mQs7DFlNW9n3Y39n+krW
rMLHjgZbzN1nH9JfNHavhNIp2yZOzsavl636yNpokyNZ4lxVDzFBWR/v7GC1WA4zDrI35ie4SZ5R
Ekf34tXR4cgGih440K26UxTuAMJXNVtTsAn6P+fdmd1617SZcJQWnMZycfwxYlTndZM8ajHjDOtW
nJM6OsWdYw/Nx2hPfp6VJseIbLc62X5eqcPQS/0dAOMThOELAK3OiBBFqEj7wG3YM62HvtgGllWq
aeW2TDhjFYml6M34SFL9xaChKscN9jH01ZrjSrxUfDgAOB4UExLYkTsNAQJiSD/exO5vOkJKxv0Y
AVCjS9PjcFx6dR9meuJOO5DPRl+3wD6gdHw2mthPsw2fumrMAqVMpnuqnqfWnYwe5qLplylDkdWy
i0Ob6T69RbPYAQYdLYCUpSKYs5mf+lazsgOHMxNbz7LkOtVbdev13RQVq6Bvi+AK6EojCrKkP3vw
H2QYJy/bVoak309646CKwCDN1fiRghCUXrefvN+SglKozAHKIws24jkk7yURQQa6u5uK6hKalpXV
TGCxFSeXYV1sHrOHMaD0iVRszGIeF+sQpU8qje8CSLk8bn5JpkpfBjdMhYqVyoAg2tbLeAftW+9s
yQelD4lKXZ4u01aiZr3SIeQMR6tMMH6IW2ZXKToNDtAyoXJe+ZKNDb9fV4OlJu3zMCarHIbaSwTm
SQdVmDESUzni3LU4zrs2qoq+0sXaj19RBG6BCCGGVPTjI9O80B0dT5Ob6lLEy/MIFEn3/PO2r8+b
QeLi0niCPAddOsXnMEVTSSPV5yRtzmF1H+oWmLAeL9EaxjIR65dhTE0+E4BJG74sIY0kAv4q504/
1v3P9b4dZmtVZkOfZK3iMt40y8eBmAygWLbKvUxaq8MIWrtX62cc7dM1tWN3rmeTbxOWqEuo7FYQ
eARaUEa1nwq7okF2LlH5bCYj+2ncLnHf+BwP8ZAhTrcy6laSK2vu9tg1Um8Ry1YQiHU8f0xQXPRo
LcOuq9vs6a3alQfujVsJTp/Kur6rAfoalw8k4ZJzsCZsOxzJ3VZC45oy0mZdnOgsiqf2uNtgALmh
5N1Sdr0TGQj6BghFeh/xpZJAumGr033Mo0WJ96hm4FM+AiR1udvCCxH0Ao0CLjM1yAg7IAkx1xnC
XSVpb5sCqRqKRoXzIli2NSCrhki4HJkuZJEF5cCIB1kkLikab1TMP2/pCr/WiQ8sbL2slfiI99pn
i7LXZ1Bl+x10Ku7q+wV6kIznmBaNoeCAbOox+BX2eANBw6k6ii26sTDSsovRlYIrpGD/Cmws2Bpt
Chokjc6bo899074qvQHM0z0prYqKlDcgQXyanNLNFN6pNBNambwfUX1uQveVrTzcpqjvpFpMf1jP
q5jUU4rJfkymCJRB30iQ1PEh9IuVve/xYXb9LhdrTunSHxI/X5RDn6HZ59S1JIvw9gFP7MOCMc9R
GEE/RepA6byBA7JORZXWoAhqDyp+/NDFCwHdAH21Zao/dsx8RBMowREoJ/5EQzVIPYHStsuLX866
lsKC8TMA4Wkmg4Ee4jukuqJqo76MQSA2K/igczSqovJLBJoAvUZDLMp+Zs84QeCJxWl6F81lUg0m
N5rOue3ANFuHvc1CM/2EewBfscaPySZ+XAs2QLMCPDzV9X7lI9SNsXqVq5oW4HUmQKziNncH3vJL
NexNZkngp7DoM6+jexZxB+w2uPNiWXqcqMv2lO8XHzvJeDQ+8nr7BTfwNdNanept2TIxkJC19V7M
rg7ZUI8/94iRjCXuYY10e5jT+CcLVorq9F01kj1jO/hzndq1rANu8sSmtyVl09GbmssdVZ/F67ak
bwAAs6TL/sbTr3GI0+MswOj1wmZx2okyNGyTcTeArRXEJa76V66hCeum3Oo2ztd9tYdtsbbQSY8z
b9mXatmaDBIgzT1LiaxCMhxba94VcPfSN/PrUk3+ljIkl2AfBDO6QNMAbbwfTmDpJlcOlCGz9ADm
wJupFlREzPfHqPZLLmgCOdcoSIKdFIC4F9E34F7idD0v1dxJbO19beiFey13oEsgsnH0mNr9Om2k
WKLlm7wIWVK1H1P0cZt1ckMWsC6x2hcsqrM2TPhiwJG+sHaDvduue9OVdvD+mLjNaGkcgW1B64cN
7D1oGU0oR9OAKw8APXiwTFPlSsNRkAO46DAKG689GRqogUFnS5qMYJqi9cfIDctx2nd3ZMteSb5/
mGxl3wXrKQA5L2cGbmsK1kFWx9sNu/7WggnwWCfTpzlqxf3gsnR2DyH0X3DtjnFwrmhcVIPv0V/A
c3yYkynNtnY0UInnFK8kE0ybzE7oY72XwEyFQnHmJs6zdagz19ckr2Ms5EBZ2WC75bGC2ULKPRBW
HViWxntueo3BmVMfE7CHJB9YkNFuvrZxa88kOQCuI7gifAomkiMLMRRaej/xGmSjSWPZbwa8oAA+
l07vxZqEyzxB5eA6yo1zTdZa9VCv63heGnZs9U7zeMJLFqXiI7X1ETehugLcdJdtclCVcIR4Wl23
qO5lt2ngV5tZLo5sTT5EY5yVqLJpYbYe9nSHOQzd1idoJV8ws1gaFQSQ/LE5mjHZwcKzP28rby9m
XsJpdW4/JzAaAfI+XlvnYE8ihc60R5BYuMpjGD09i8RFx7m3AWzgvENKZBVrFThRnNyarRg5jw4p
FZ9rr+mtm8qN9uLU7rr00fbzEtfLM1PqsdseFU8+YBedwHBqyjZKO1lPjj4Q3pUJ0I1upjxbon47
xD6lUhDyE+v2EyfJWDaN0xnG5Bl1wy8o1AHAT78krPZH9T5SAXXftNBSjGqymSfb0zxsTbl0hj4O
u8hoA4xsXavhAMMGEDbbFGWIUn9aC7gg/oBBeDU1yP1tuJvGdM9gtpucRDduRc1VsQyizWYKZl/j
lvZUIW9kG6/u3mzgckIffSPtnU0jdlMIGJTXm7v1ai+Dp5+QaONzg9LHUbHhIeVzlcV6PH+7BbrT
j36o2YmATQUzmTTXY0HwWt93A6TMljTm4ndy9AJ88JkYkuH5o5p3mISY5rLupNww/hoJ86MY6CLx
kAAH8K260s51Svax/tLzurt2rreyqQgr6djJDVt3g76sipYmbd76jd1HNZjIe/M+2XFPZGTx3bBW
T4ws/TGuw3L8dUERNiU3x2cYCYFHMPC+nOdJHMFmsxe2oPgwJdOjT2N7Msw+d2FBslcTv6gBcJPD
rh++zQ32+TZqre/asc9dXS8npffxMOkoOe2t+VRpRLMRza8Nql+ofpvc/vNQufkoRHfsbKXO1SDQ
1UcAvAp6+47VvYNEu+6oY5kxKcqGPmKXby9drCfoBM1U7jBGvFEf/ahHxvN60M9TvUe3gQ/RrQd1
LXGLunJKh/2u1u9WpAMvddtGlVGFh6d6Hj9Vez9c8AazTfjZ0UFH+xdq1uHsaIsfUB0V0I+SvBon
EIqCzQ+Vd2DHVhU+VAOxdzNayGGt91YOLWANB6p1AL8SpmMJ6o5Od3VONn8CGjc9x37PgIrfEwGS
G2mIrh2SH7dxLE20g/VMjC+aGqQbjnp8qQ2wSxVRmfYwMYvZ09DVzx1FpBgaaFKWgt+/wwBsFkWy
7uD1hsgdACm/orBffYznfI79dr9yYKAzuGIxdHnHgFuGZj24zlx9x+Znq5Y8MNdcommcLw5sPWVs
k+Ombo5VS+zFKrbLxI9JMaioO0w9wR9NBeozJGY7d23byK5x812s7UeRrPpBu8l93MIxLEn/6f1H
DHG0PSwY5X6x/DksoTnt4/Y0vc8HNB2bLKEB2jKnO5gOaXy1tb9OC5gnLegcGcDFk31bz4VTAFoK
9W8o+bjWfLuqDEKw5+DzieKbxx47D+MBswqZMjzmaw2Hwff5FvxdS1qTdU0NNr6vbZZEvDqEfQD9
omdXpH0AlVTpA18CzwOujmNHVjAX6Ah+MS94OqZ5MzNUuDi36/wEdbbCuLyOtFT7KIrOg/hfB3xz
YJrmXZig8JObTdLtbAIkzIjY1Zr1DGJvuIGcHRsCsCrirhj9sD3vDp5DYEhciXY8i/oUCijpOjkO
Yj3NfLpxGomHgSCXiZS6sgWG4sWObm2qEXTEdC49n+ZbLWLQ0/MCNNd7YIlr9Gkioj21lYbhHBjL
u2/7+4QQfV8BeIFZVZWgg8i5N2AMLWRZS2d2VwaYPCRLpubmTrXh61rXOmN+TvO1qr/Wcc2OSxXf
YS0AwlWFM8X9nNFhApFmly1fejJe12RVOVTGKTRj8mPi/TXZp6mcAqxvtECfBeiDluIZ9FdjngQ3
0JmTGGy0GPdlVPMjIU11GG2vPuwtgJ+mRiJC9hc/YNCACrKaof4uqcEL6nw9fARfdc6rNv1sYVR1
GutpPmHBxEG3E8onQuwRhbYcfdg+aeuU9Ctr8mgf++Mw6u5BLA4k0rKVqzL7z25Mb023b8/JAlqE
zqSYpjY9jVXsri6OR2hFZ2Lj6BlNCci2Hf2EdpIUje3OaIAJ3DIiUN5qfYRnJj7CBAsXK2wvgDn/
EjXreWKmOVQj+Ho9B/IxWt8cxOJ/UqpaszGBCh9RD6vwCXqhWF25AMhntjYwy96HHzlp/Qkh+Aqu
YBqHYusLmEddK7OYS0A/jnMjFV13EHP4U6/QUwc/QNQ4AVNQzbKh/NS0Jsq2TYiMc21ygkkZmWE8
9ZuFpxF6U4QOJocWLPUGnLHCAJV+78dWbIdhq1nm6+mM/Hz+lvFeVBoGN/uYDTF9Hwosn0g1LNdu
6t37cx5gmUZpLzGHCavteVvaDXyuZp9ltQ8g75aVFh4sAE+X5rDC8yDlisxYejMSmCtMy53X0/06
petlItNriqWrO3GKA3RBxK09fivCbWerhJjUhyjAbW2hhCcwmNw7/nl9/x0MDegUzijYJ8fgGKBt
ecDcfJl38aMaYei51rF+X+FaYx2BAftufk7rESWNjAYYVIFiDKhKr/WaI44IGEgJkttsXhcOKmoe
mvqCtVy7tTmYd98mbWlO+ug6dgGYPsUoA6TRks7+MTYrwPcO2xbRIYWS8aowMD5jS4B5uUivqe66
giZqvlO+an4dN24pjGmVjQ/gfplLspla1sO2l1W/nYdYwwhjdOOROHBlwaLWh75/37FqvcQJPE5Q
LRY+WqVT/t/snNl6pLi2rV9oUx8IIcQtfbRuwg7becPnJpNGIBCdgKc/I6p2nZ1VtU7us+5XXWRl
ZqRtghDSnGP8Y0LzoTE38tSCUAThcRqTlf2QbUF3jrQaPyNFf6QuPp1OvnaTad0NXvEwt7SIVzbs
jLbfdvli8HCaoJWoZZ39xjkZVueeLNt6gxKX4WgH0BGozhRBOxX5SWsx+DAiVcBUHVS31be5r5LZ
/d3o5iqy5bMkpe3LNjuzFU/Q2A6RhOh00KltNWuoHXRK680/1fqbcVvovSHPZSP7eLPZEijXu89t
soSLDV+4dLzlEbWliKWVrccmP+FERn+7EZgckiy7xtxO1bbM8MnrOTXVTOOWgTbp6YNhiyPc/j7l
9lQm02JNkcPXLaEmTMsJykfvPVYmLqC0t8BkrbUXSlgwA+Y8mElZ7flUnkZNSeIW9hckBneXjeN+
7dEHb6WEJFOzALYvhxAEccE2ThCeWjyrToui1fimbp72QuW1LLLJt1SP4mnJRDx1tROOwsnCbZAy
bm+e6Gh6+0n3HpZXAe3eQ4dUNOvX1ALEavrcF5RsIRr4yTcybB5ZPYIH6rxPOk7bwe5OI+/IrpuN
z1EyUATj89rm7JGZ2TMQJXX2KtPwF3Ms/bWiaI56gDNEOXGBJitY6wqii1PJh1EBLas4aJ0eG66R
sXguFgIWpXgeyk5CwgIaMa3WKxVb4nEldpmw+aFrF+IXnnpGucHyFaIwpJjIWd7sYW1PM37OIBxo
fmabtCa/bzrUWFr3NvZAqmPbEOL0+y+5aTYhtEULHnqFhVOxAwiB1wFe5anfQXI7VJm4s7xtinsC
bkiv2aulxRQwzgfIbs7nBvnCb3XjjxNBEQFX018BI6SeYSh4VKgPwTqgmOEETSb5Rie9X6dhOxmF
fSkzRtK1xD5c4p26OpHoV7fAse0h8oyWQQdG/+9ireDBAHpD2jU2F/eEE/IisE9gzUx8Z2l7PTum
eqdDtYbbZHFoFdahyRYdVO2QZibaUacjoz+uRXPIZndJnJGc3ZzhJ2wlDepirCK5mU2AXSBwsn57
zQR56DP31MmmP5gjG+/drP9O+6F4600AFrbdeynIoE8nt1f0udUHMdtdBV4iKrbROwtgErXNIVOp
N2HUV/Sk3M+ER9GTBZ7VyH3HvUMpWB96mmb+wgCKqMobYt0UPITSPbzaNvZ2ahsvjbM9rbWgvuUs
69GaIYhI/DRQdNbTRXd5F2bLsLP7vAqqxZCh3G4FcTnve6inp2ZEPznVadPOPOhnNiRL9iPrq+Z5
I9tX3ZYUajdkCs5hQ+c83gad+5zQ1BIz1iXAUiA0oDXtaNXFvJdSzft5Whd8pp4dWt7X6nGAHqiE
wrFbqlNOSZdqSz2pbUSFSBnWjqNfrLZx44Yuu3qrinAumyE0jOyyAkU82RZE9XbpnQt1DB0XoBJD
pbBdCXbZivJ1zO08zrms/RL3PTzglskQ/cgUE1S6Gd+JtRApFzgD+2VIe9tc9ksxPPcym5Oi5dth
sy89Q73AeD8lau3yg27bADscnjUC0/Zml0WqtInfAZ68VyNf0WsuL5ND7up5vebDElkcpW8xXidS
nsfNgTzoLpGrxWNZGpvf01oGG+Q4n6eVSwUQwWINZv0uO5QKysI5wjSwzFE+dlCywll7NSxFrwno
4kGGF/LbWFpw2QY0bdSGHOMuWdRy9QnhL7Ckc5d1qGZc97BmzofE4ghuF1OhuPNqitPXbnCVHfdt
27s0dnbpRxYKSFb2UrU+n+zlpCb50tTu3bLRJQFeugRT4XUpmbYmIGW2+qo1n1da9hdiT+cJzKFz
q3KH09ROXSBY1wMQdUWaGSKPKHZHoFUAp6pJ/ajVXMdNsRhxn027aSmO6OGyc96Phm9Bwtc6F3tr
3D67RmPljBAYhyI/zyXknsK07vt8+NZqCIUdO5jCfR9L51UWO6UFT4oFMMGo5vWkmHkW/QTjgrjb
blg/cwa3oWraZzqjoVJyfvB0nu9qPp8BNocENUdcSpuHXlEEW7eGI7m1J/O1xz2ZHJR8GlBOv7iX
ps9e2UA4LsuDr67LT2PMLy7EIV8JLuOx3FBmb/etSWHOTnbt262NGguy0TJUdeCYOJehIBfxMLRt
iLqX+7nGvthm0n2Afhv03L43FM4CVJMuKgw8Wxvvgi5veQCPFjUImt6VQInBG8w41BuDPw3cV+4U
lG1+KEC9/Rd+02p0MY6P/vsNkOA9HQrp5wwWZmsl2ll2Mx5dbzgPTXkaHhNua7BO672Uy77Ii8yv
98uxNvLKB/B/t83rOxHWS9nSK62LsOPTcWzIztx+0GJIhFE92Zt4Urmpg/8yKRRS1TC01rkLIw+a
cdexi2e3e11XTxWMQlI75ynb5B+s4X8w+19FOSzkLCwTEIrDHSQuOMin/3eUA/4t1PTv/c+4vWv+
i2/xB37PfrNMDygGZ3CzPBdRkT/xe/Yb/hrWtGsCvbWx8dv/g99bv3HEODzucfN3aP8vcQ7uoHIH
f8VxxWgO/x383r4B1n/hlPDWbWBSDPkA3AT6N06JTYaex7LywFWn5mTAefliA2Ic+7l6X5pYwV9h
OOdqaHMEosX4xEWc8ffGbkL32VhkaLLM7/XzBlPjg5r3hXdv8EhPi08/erg8VUK3LeDn3j122FpA
y/9+7/+zXn+9XpE7sm6xDspsB/D8r9ZrVFbD1/e/ZEpuy/Uf3+GP5er85hL2e1KIOBagcBco8h9p
Eec3RI9s6t1wfQtL0MFT8mdaBJEQLFXKbQLmjbkWXvozfYSXGLOoi/XtEMdGMOnPrMz9H+vwV+kj
9o/AwO3CCccviEBxz/s9TvITNAYnANxUkzO/2q1XEnjGHZHRxPwl7kNr1wPQiJcw1zWOy7APAR1H
MCABp0aovhd/rgJ0EQczAMd5RCGWfxjxgnBHbKT2q9xiDvn9JJ6bRH58ZIkZsGh7c23fujfiNpr2
2Ynsl9lft8B99e7szzZa0+zMoz7ugc0/6KsHaj4OmwPguTAPl/NwtPY1D7NhZ13npDsNH3ksI3nG
g3Ww7opj5t6iUu7njeOlKCf8iT0scDznNrjIZHgp1cU8m/tqTPkPvl9CkKBwnPAgUbIXZ7qdTlki
w1UGOlkgIsWL8ZrBcA+cyDCDcj/esUD5nt/tSDLH7gUAoQK4VPqVHfSWEagM3sKjuaYeGrf23jFi
ECvm6q9XK3VycKXfUPcpHUCAX9+2R5SJyZLCbqShHgEv2bv8NKjzGlwZ8KM9Bffk47QMPBJ6fnwT
WtAhv7art1ugc4sWKEFKE5rky6kbAqsKcJr7zd6j11XdexeyjGn2YCxFTIoH8X21fSpiE707YAlp
Jo6KM+eIiIou7rkBNt2+LyHm7WAK3WDaJEvd50HGog7qw/sY1FHl9/6LPwcQJhLUZ9p/caLd00fu
g3oJtyMN+nvzHbgVHGcdlA6O9hVNf5iFFbDHaY2l+QSv04yPU6hjkNKTEYsjUaGp0DQEMEdr3woc
/CCW8hciAnbohd/eQfBAA9Qpvyx8l4bufCpEpNYjtyKnOtBuP3XhpiNtQLv0+72+TBd6ROVw4LG7
Vzs32fZihyLTd78BBwKDEZhftnfwt8fZjYUTUBKMaHcDml+F3udWmMHGs2MGpGkNS/lcrwGaTHNn
Xt7O01OVmkeAy3NA6NFs4qaMlndbRiCLMvYItXWL1lD6WVz7b8Ck4sKHUzYHJgkH7TuRlSzQR3jl
63CYfWff+8/Dk7encf62zGEfmH4d4UvywAx7vzujAg7eGO5K749YwMHkt5HjX8dwDOew9UnQ+qdX
PE67KvjCkxh3YeNvcYNF0/gQKH0zGfbaf3jog8sP/F/7q3/Z58H5bAXv5+f0B5gXH401HujTax9P
e/np4G+cHUSgqMCFbDLqzgRfNYF6SQ4bvddpF6Aujekj74OpCtyvebj72tBHR2Q/PzmQINNvB6wf
Xx3ckEcPQeZL/+39PXjAn/GHzA9qvI8v76sOQE2+uhe5G8M2qgInhJWYVEkdZAGPPFwIfUSpnU5p
nWQRj/AU+jQZQ7iw/hQ87N/fxjNKz+kYeViQ5psRGQEwxWT2kZ2JkHPyt+D5wgMefH097M34jfsw
RH1v9wV8JrUvXnOn5Vni3j4T5GID4+k5L81gDGAaAtLQz599F5WBLsJPeC1jpJzoXESokp+N5NND
Pe43T3sgUeuthPWbcMz3lzZEx48/LdEnCn+ukyrUj+Ih2zmPAGN26GJBjkV99AbI/B6MUP7R5SE7
s48OF6vCLu1TN9i36D/jaXd7hZ+16w9VoH0sDsiZPnuamkcVbmaq0Li+t+l/jv+fksfvX00pw3IY
+/Jz/EvBib6DWb8895/H/vtn8a+/6s+znsFKN2HHoI64JfD+71lPf7tlhT3857rg97kFjPjPs578
RkC1esh+ugiP4mv/56y3fkPOFCUDQwmNnBL/t856lDJ/q02BrRJ8J2qB4XcIilS8/tNZXyqCpHEP
eXy0JzPVDIA6gQC3jBPokaK/ks1I1AQZjDMEPF1ZewA9j+UkXqQxl37rWEswtL1v0O2x78m7UMNp
HJb3uh9/zCX5ckvZI58Jy8Pu94wIcPS0w9nWwZpG7641UWgcK2yHE37BSYE8gz7zHIm5jNjQhsfm
Om3zpS4nhDrF7HeGdfM7zZO5ISjULqtv6ioPbOkOqSjYgbfOC5tyB4nUGk8UB5/ZovTmHG4YUcuP
Ll9gcWVLgkyAFZAWR7FH50/XAkg0ee2VFl0BkcG4q7kygeA5yHgtOS7NAXi3eDsQk+B7bWuGUiMj
pO1ziFPQRV3BBDAUPUEFOa9G/cMo6Q8XUo9fWmuiKoiA85zB1cvWh5LNOrAbvNYP+LFaapGiAv3C
KgqHssiDBihz1C8XIMg44W8oX7kBu1rfnP6uXIuErwsJbGUqmAzFPh8dK20Q99MyTxuvu+YzV3v7
3rHks7mArDbcIqxkDiCjfnCBkw2iplEBX2eGrhvPpfyYiTwNQkFhBKdmWzhkPVM+j80jLywErtiy
pC7N7m24OSE4tRNuid+7brK0LnwMTeIqb2DQavmhmxsNxYkVII3VRJQXQGWHdgws8pEbFDjoCqIT
qgxKKpi+OOibyTSRcLnpscOcECj2u6lynzqnPTbIyKBksKKeu/IAsdn0J1teOQB7LRpY6d57Y42w
UwYDVrOzvve5COSAmE8Oa0a37Li5YG2AIE6h6xaWn3vNfcOn1ZcUSKRXzh+CKLCoNbnr7bXzASKQ
OzHnBYwdG7ohXwAJFAru9giMUpCAUiGBu2uQWJTqQFT5N7sDogG2/JJ5oN1HJLIME9y6Vtt7OZCX
eS2/Gc2rGuR1rWYHhGbf4CjJ7D3yFEvEy5lCWY5UhrPI0Ec9rWFjyw9m67DspsJvzfarrffDVHX+
IE0GXoTooKY0XZQDCdGzQM21w54ovoZrkaH2ygBr5q7eERtiijHRc915h24k3xDSCxFXjXh1uP3W
KKdYd/1JM75byg8PnGc20r1GGnBQeNNDtgUbjI5lKPBOkYjjkL4K96t0VAiaG4B4eUSpOtW/4+LC
SCH0nnAXIspm8Mk/qibbrfdl3kbd9oHufG8YzQ4cxsNQu8CpKlbh2Rp2+TgXe2GQe7juT7J0hp0r
yzbBvRl1vxtkKa9y+BxvnJLnlc9IpkG56/ObyO6+97r2YijnoPqwR/iVwTgiaWB5od5bDyuxzZQv
6kchxyX0BjyieQspqnsdZoQI7Nb7hGtCD17bONEiuslnNjySAjW67Np0xhPgKRyubEmN2ogriJEt
kMqstgO6mmmhzZ0oyXWbyUNu3Qlk5vcqG+84NlE4RMszA0M9YNW2De0hzN+KdwO0Yza+iXHxAqDk
kWZVopCAX/e5IlsyAePzWTGHRiPvAc3lANnAUKncerFks6u8AhZX5U5RLuZYb+MtbescSbOd8bBA
rivGwhdIBMFpWKJSk+HUqSkGmtjue5BvK5ga1K699BHeSBjwohC81/2yrumMAHWiN81hfcJinyny
M2bxtXgoW/qJXEWOrmYuunsru3cnYJzsltEdBsQ9b64ZK9oWhiRCgcNQQe/mgQDWH+T5AJt2sgE/
C6fe95tXpLbmCKC32GSGNYIWD6tkMK7cKQnsLnRPfWFqXO3XzebuWLNXGqLi1GHZN/l8EfaLaJwq
MKVTJGX23S4Hht2sgh1gd6FjQT02N6Vgmk8UbAhEcHNR4BKdEWW+YJE7rl8GqYKGrkAUb5l8vPHQ
qBEinDWiF0V2HICRFRZ9rQYZTuaSWAtws2HT4di4T7p28Rttz8jY4szCSeXAMFWs8Y1RNyECT9+4
wsPHyoeuXaf9uq4qyMcGnMU8gr1kT8M2KyTLQIwBlrL8mZkn+CFLQCS+KR9NG9yF+ByW0Qo0gTEP
7MLI3dSxnGiYkRVXyJaSCrjzUN8CCUqct5KcQG2ufrkiBFp7RjqwkYRg629sSB6XgyV8qmEjjhNL
t838j0T0/f+nRqSE/HooTdyX34fb6JCfK8v//qo/xUsKOBtVIHMQ0kNZB/nwz1k0kHtcRPcwhQbV
2e9CzJ8VImaH4B8TgAt4HXIQ5g78qQYRFJYeQn+3DCnlJnX/HTXo9m7+Il6awDFhf1oegW1l/mN2
CMMWh2cEIzdIW3HfQftnmEu6VduGjve9bicdSu0eFpteXQ9SOWHT17o0SOosp7HBjmEYmiP12BQQ
EMZjNZYvJqh2wTkMVWGirxeXKpsekN8jKUFQSYMv2ir+2Ew0HodjV6w3vplfRU9OVBLfQZysyquH
CVRU6JGvganmzhQr0F9BwMsgy5UNtgrFAOhP4gDkDPipbN09kHK0ze6WGmSdIwPJVB8uL4qN6g5M
XFqCX3JDWun5OPcBlxzBvcZC62lsoOLbskbZCFhV1d1F9vN0tN1pe5SG+1bdpIpZlcfBLbPnGc9/
PT4Kp5Xnjlg/UGnMxwqhPL8t2LSflzUFsFEAgZ47lBX9g0mwwfTya2ay85W6eM7U/y9RWeumDv79
Y8TBjqQsGgrOIIb/tc4vBlzf5HZAtR11D8ETPtfKUCp4pQohW9m262uWvZbUvZo2ObGq/VIjKiBz
ta/D1MOjso9Crleqb0QSQjU4a7lVBhhwAiAjMqo2Xjx4x7xLDGexQsyBgUmL4p51MrU5Yh44d+vS
eZoc90lpckdgqTJkHY0VyXtvKR+sHjoHG08W5qQELqDbwIJhiZw9sm4cNfyUYT6Guh8L5+iUg9xN
Znech0EnuXCBROXNEAwbQuejU+mwYPWHoN27edtfDQQQtmGD5C4yx8eAETiVw95ayOoTrxdhPso+
EvnGfXfCwAdhXhcF8FBY4yPmMoSNdB9NnV+3XN4DHT3A+dpvc+HjFD0ry4ZTCz+tuzCABIdqNc+W
VWYI6i0TjGCkpmyLHd3aw60cvPWUbwiH4Uzpvy+GpZJ+soddp1FvDUtxQkqjOJlmQQ63jBlYsArQ
D47htRqRI+gAsfTOAdktI6RdifafswKo7T0+10R0dpugkeNwF6oUoCoC9OMatXI8w1LHiC8Ihj8p
3P+tG/+cVSf/bB0p89Aiw9IgLjd/3zl+ah0tEN3CkPDgAFUK32XwT3syX0nuPqOXlEGj10+gQHsL
UVgh+FPFGHqlFnEFVOsd8hOY1aM669RPuPOoKYAXopmzpht9GyoX0nFbv8559+PX1239c7oWdbGP
IRJqO9QxPWydP7e8cFMtBBdk5qNqBkxgHGvLdAMX6RGfjqgRprkTqK9BvKMh2IBZ+0b1b+fnsa1i
y0eED/OfIPb//SKyUixAzm4GpuO8YKRE7DXTQ28+LbRqfCLZuemWT8/r43Zir2uGWPSv7wLBqfKX
DQEBfvu2r8ORwmXYv5sAP316uRinSdyicwTkwEY9+Mg55uI44/jKVBkRTB5rzPLbsFgd+mZ02AKo
OmfjszZWtH0bpi7I2JuhxDLHuoq1s9ED5ZHwcnBjIB3AmlWv3WI9MICPv752619du2ty1+LQZ1zH
va3Mn64dEJoqiTXkgRTlLfm5gcPH87IgGDw8b7NzmyKBvh2XhObusyRqV4Bc1xUejLqOf30x7t8P
yNuNvDky0FBgPdK/TyEAITivjYmcgrnq2HRnwBnlQ9MagJBGy1e8hpJcRK3XfmQN2bMOx0Q/7Cob
03Gq/q6Z3asCBq0Bft5UDQoVna5AEA2MKWlGkGjAh0JMSTkOhsaUGUQCSlwDEmsu3nhuI+cl3zGM
IZDG4CRjnUMQX0Ao8AIPVdHL73UpzlY/XdrcgzdDxoMcOQ09pLfrZsjAb4sPYSoaDcbn6izFYfJG
GBMl3+MDGBAuMMZQm26z41MvDhbF9ARhIfC9zY/cGsfDOFt3UKnahFpfhmjXVIkKrX4PgyNDIn0t
gTea+Ri723DCUJa3avG+mMGq0C55SPT8YcwtAmEr0v6INv76o+G3J/kvxivULQ6L13FdGLn278/A
T+tENWaDPLk2/KzACVa2yK1ThNWmHHYpU+quGYF9sdpK+Jgd3U2AiG3dq0PlDJoifwYdjtZywIWW
2n0cSGb5reqqBApUMCAxtSfVZVSY8mOs7LMo3CpBlwfjh1zJPGYx0JOvDQ5QLRCnaDY8R3knRiSb
gUn2VmsHOqNIuINiHZFQR0DsmU/TS9u5z5PjCQhyox20K/mcG8uL0f89I6au9lWzqggnL9SSxdUH
F1MtDkbeAqqwM7BfHQZPrCq1ptbel91i7+tKPKNVAN7jWPVxMA+6X/ND5ym2U5sNF8IzEyW9Z3ys
DIofxRbN+xejYP42dzo0Opx0SNs0PqIejc9wv3qjCXmDbTqz3TD3xhki3RDYHfwiJL+7kA7/y14F
B/PvHyRKYPikFgZoIfwPA/SvD/xibHXNlAnhjVuXBmc8Hw/D0kR8w8C52Vu7yJotGAOUL4lBoE2Y
SyBR3my9s4UOhJFgLLtwhqSD8gCFXOm0GNDW5DB6ehMuWmmF+UbP2LPDapUPDSlEiD0T0lbffnOq
fC/nCrkEpUjUE8TU3dUOvbKYMZuO10FTNo9t7xiQZ9xr74k2RnrrAq7qMOslrjq6HYp5GWJZzyhv
B0wAqgr7VVmdimvbrGLXwBoaNODCSpCdMaNDNzLTOapKt8mKJBK2Lw8Fj+wLtIiy2wMwJVFhI27p
ZE1qVbJ88hCC8V0yx1s77T1ZqIRtVF827ZQne1RxOSK5BJLuzbulO+qZZmerme8I1yxVzABxrEqZ
zLT1zlCOHEyqQkYXbLfGouXVsdvK68pWhEg0bc6ZeaCaF/fw4/Y9I34lCU/cbKqDTUsVeHntJlnj
RrJ2xtOCJdWtzN07Dmrw2R2MsCeo2LymvxPVuoVKTCIpmYTm1tSBKPr8uHbZJ7Xy6jDPxdEbMU7J
SpRq4UHVzpqsxoySqKHp4MwtKC98BGsrBXRUDjPEZipi83xpFvmmi+4BPPBnawCTaKsSWKAovkm7
K6NuwkDNfvpQDnbTHFD9ioJUN9mXcFidTtYeKO5JiKwOMbzm4GD5hWjaMxDqvn1DzqMNFH5IFnMI
6hFx+lHCfEV+AMkar4nyavZp075ORJ17gm18bZdPzHQg3rhbZveEJKLvGWfbwibY8td2sPYWnV/M
NQvGjezVCHPI+bYtZJ9z1EpN41yNjqbM018Thm4MmberNccIKBHRAik9jYdv23BKMyQN/amWz8YP
WOEzdMWiALWIVywUZz4qnQb+tNotGXYXjQlvlYT4XcHThUXFEWHxHIp/0X7gafsGR+Nx9ZrjLMSR
tyItWnHM8XHO2TPci93W10c1dXfQFtIqw6VCxh4xoapleZKjN6tdDHlyn0btPIEsjkwE9uJ57I9L
4b1i9OCPiWPs18CeNMdmWKolsb2q2zes/+6JEUMFvRqBGryxrkYtmC0mshN6X29wk6tywKw/GwsZ
ODugcQSMBCJjHqBnsz7MBiZ6IfX31bOe7g3h15myIQxhkmozO3aMSYHfNZRDc9jNq3hfG/6dF2bk
VsBpkEk8uM0SGhjcuUeDKeZ63i2glanRfJCyPmoPe6FZQ61xzQ4UXm1PCa+4k3SLnLBJvmVlUdwT
DiO0RvY2kRuIHQi5GIK1frPRb8SYy8SjWuOb96wJNkhvZ9RRUbVBgixHB7l2cz5RA/AyOokxIhwc
MPNOOu8LJHjUNxtkRgN4bdcvBaYC3JA/DFAkO2lcxv5qCAzAkXQ0jgvc0Q7rUJtGi0AmcoCi09jx
HUwAyjrsCug/MbEpLQV6c5thRt040UvJlzCbMN+h3tSIPRIxSDuH+txdSFcjsmONFwtPjpY0lNMH
L937QdplVDWdSjCeIe099gZl5bMoB0Ab/szzLbYaPDXOPH2U3dtkKjcUedenUqSyd3/Q4YUzpCGM
ZaE+b+dHZ8CJ3UBJ083JUnmR5si9mrJ/8kR5sQt78BcK3z8fclhPCTI5MCiKKsbUycgCLYVWb218
zKZMcPx/YMbaWRP6RugdPInvJl9uijiYhpHFXEHXzmvcnY4p1ADYXuvtnkP8u2sNtF42aBQMPFFz
+VQ7AgeiW0z+2q2RHIonR2QLrtIdA0OY91lWpRIg+6ozHIJGhyD2cu1BENQIQ3FkUQBVQ3MluXOW
fX1y4EfIoXrPWgVLwk1Z46QjRrB0Jk1Xrh87xGXarYswqQKNeg/6S1XvmzLviZ2nKBLGHFNuvDIp
avPeGNYDZklifKiTYo4OonUiYpNCnKq9be+HjBY/ss45kwznWWZWqYP3HUHXwdaOqRjtBsYROrdv
ryS0GhBp/YqOZ+QYBeQgjrjlPxbqbhhkgGETRTUFLhIuaoM5wBFj8Fg3Bwxhl8pCtZ2XjRHcxJx5
qb6JVfyQvGzCylkfjA7JDZe6pT+aM3zxbcBYhQKjJmwLo0WqxYwXvSJppkQdD3WJAEdVxR7mJ3nV
gEGMFaZiYLzGi3FHHe9OqMLHUKPHMlseZT9gxExnfbbDeWygtEPXv5JRvAsMcRnLZ2UCuvcQoMXg
lfK96J47DN7wWb3e3+4XZ9XJ0AwRNnyX4YBE29dm+EynWbPGyCgNyKqYmPsx33KTdW5j1SHSodj6
iCl7ZX0gGKHrt0wVYVamVWO+lZ3nl3gu4wJ5elNifCXBRyn1Em7eoyqQDOtdG+MMkLV9s8vy/7B3
JstxK2mTfZXfeo+ywBjAojeJRE5MzqRIcQMTRRLzHBifvg9Uff+WdFVS17LbalNWZtdEJjORMfjn
ftwfGpzcWcIrafQPCHyPjjupW24UrAQdebduPbsS1YC8g1Wn6vcz2E34FclBTcpfUvJkgEz+ed76
j9/vn36/3w38TUvgzvzXxtT7lff9X4cq/1nSXe8X3/7tX2N/nSsHMqwpCZe53nq9/gsIzfDFxean
u1BhDaTg78f+JlKwYOIBrQ1UM8fcv0Rd/R+ObQkHZRe9iP9j/DuirrE6Tr+/GMFVRzSGZG6sWHV0
iB/P03UXGale5Ky3msN5j5vhlFfmptCd4xDCLZB5+zZ1TG9i3g7OPeUFjLbjTN4De2+856T3dToZ
eXeNrJYc0wpIlStT5qWye/7u7f2VyrS+lJ9eKm8HyiWOR8k7+dNL5TTWTknZ8VIjh23KtlCOZoPA
rjK3g24BBzUN/ElieRkT9SnGEMAI1rm2ZFVsOq5gfhcSAh6q7RI95I5+28xclsekNUhs6a9m6QDN
0Io/3Dx/vq/w/hroKniHdRf4Lzj4HwQKG1KyzEbPAjiMalKzCvdsV5uV9Noa7Ycz86YtbY2Lz7n6
w/v1d4zt+jttLKSWxNCxPs7fayOenmhNQ0AMM8PoknmOv6Shmfmiap5Hm4ttNXm2DwUpDeImHgI1
v8YxQQ5Pjd1lP/XOrkyAWxlFzIaafMixfl5Gv9dzto0EPA7UuMPgpLcGefZAudCGWwKeOCv7KSg9
+w9Kj/0NUPjjx49E5qJUoSKZgkPXj38OEVpt1rnFEJVhkN+E3ptl6xd2w4JuiNrzkTX2+czsHAKW
vq2N4jYca7EtQRj4xO17bgZvpoheR04+UTRfqnRF2y1wyTj4WWvqC2lgg2SD486YKt/u2QqbOcR6
Ocsv0rR6VH++ESnA8Yqs2u0UQ5qbiONsjNDcz6OUR0Lg2nbJmSjWb01X2NdWe0d0vt9b1VACA7Ge
SxHfz15ILoVhIMCG/BnGgbxsw0t3toN6lNGuqt14iyWXiLLE/Bl1XBrSOi0DpBYND0gn/KHjOhba
7hjMNZGJpnUtvzSZe5TN3hi2wjQe+kTPt8JOj8QPL0SUXIsCklhfE9zILXwlefc6wKKVSjwCpH7n
wrqhWeBpAnJc1cNr4ZqH1DXhHgxRhd3G/lySitvoKukCM2mZ8uT8ENtDmLA5grlTuiLgL2xI3jtl
LhyEjWkngK9MxUumHG1juPNeYna381Kcoxlet3CWy35u/YSkPAgX1x/7hqGn1sOY4jssEMqdnC3Z
Mp1LE7+Otxp3ahw8AO4jeMOYeuRq7/Hw+eT4fazV+KOvFqAaL5C+moKku1wqxRudY66JiQidjF7d
a2n2qXdm+CDrrw7b/soEmtdFWk8Ok/+J1oR+XsIuxJtkrCYludqVVHkqQwbwpQcWs22Xt2l1Ezj9
F1wFl6a1fME5dKdwQNWrFapaTVFOkjwlOjxciCpiSuHi11D1Afzuc7P6BOQn56f19ma0hqD2CkEe
Xfg9c1l7HdCm66gWSHi0c5jektUztgXz3HQd7NbriFcw6xXMfLl1gsIuCG0nXQh+kamDZ63jbffg
MjGemBxzSNChLWVfM2tgqGwvw2ZawEHDWbmcRvww2TqEzkyj2Qvm0sQUdtVEThMAQ+PrIeOq0Mlu
BTGclhMdEfNivbPwvtrHBihUVxF30hyuGFxMkY69h5RA0rZe5C1wqX3G9Dxhiq6YpheNex6Zri8V
buOo68XWW0fvkBtgZKS+y0xeZzYv1iG9vo7rtXVwP64jfFEhaOV4l+AHNyT0Su69CApBHL4vqwUg
Xc0AqfmU4w1Qq0kgaRQ4sKY6eTx5pvvWrXYCL2aq1vUlBlm8BvpqOghxH2irDQEx47pbjQnWalFQ
q1khXm0LWWMq0q0e/iIsDTnehqUsUJU6V9/Vdo3WgMCsP3LJeuXrcMPRDmloHEs/n9qdJeOj4Xbg
d4Z0n7Kn+wMnb1Q7bqmOi7tmbjMA1AsmKBwzTrY4uETIPBraeIGWqHGsjuGfzh/I3RddZe+4RL4Z
PRD8DnPBgoo1yWViXGpwjMwZkrreNINwx21h6SCAFDoVexCiTpncaW2r9hOfujZgVrKTjNwWaohV
AOQgTXuRCfdpyjFkNeEMcWkytkO0WjkOcoi9yy6Zr2cMCFBI3S2ABhpJnLk9lVl5qSeBLIotuKZt
lXVvjHiToFALHQIdI7TYvK3lDGtcPc+VpqFfQJzukis8bNUVy0F1lRYQeNAdzCPIf95RrxT3VjfC
rIEPexxkCvwYWOQ+GXmYmG56T6Mcn2RR6x9DeKURGg0aPc6u1ZgFQyS7L57BIpOISLuOtEgd7Zoq
A13fl2Y4PZSOfj2No/PFkhAtTXuwrmyjXrZp0Thc/RKTN98Wr+veoVmZ9rkZUzOY0EFRRmpCqC3z
6MZIUdPaW61LdH6ga6Duk/prpYIPYuan0dLrK7mEJ4hpezMfYMAMzu1cWnec+G603v1kh/ptRQfC
lssckoLYcRh8QYc32XeKAzsA7t4wftUm41aDH7ntGygOaRPru5Z8sNXIRw8ZFEpKBPqycK6yOfGw
64S8SjB4SwGnHYyo7qrnLtTqq2bS+LDDBY1tSsgvQ8dk6fLdhV2tMs7h4EwQKKGteR7utCw/57I4
CwVsVi/MzYAdi7uf5ENaHGdltHpn3TjllvNgRD1oZ5TSNO9PrYxfXZudtzb682T0t3lObYQLQa8o
9pryM51DR6yxAUKy9kj6AR3ZwRZ+SsaBQcXaxqCsUgAKLR9FI57i2U2uZ2mDvTLUKecyuekcndsY
QYwhA1Sod1LfAMg4NNbwnDL4YabLv1egu4rE3jK7otohhpjw7WZqN3HtS6ddVbLGgNoqQai0p0K2
z5O9gAiT6JbYRhnIJ3ffeiCqgsxi3MnTYmv5EYI1TjygGQG20sD26hcHrp1fNsmr1BSczl4eVRw9
J3HN8SJKJxLopbWZwlHsjNSAAWmP6W4k9uyzX5HxXxI9WArDuGH9sPPRvgGp6WzDAiepKaaMIQJY
+aYgbNPYsXlBEdCN3do49wrvAipfcs3Tuu86zAxhjI/LHuvNHw6S623jp5O3xBDMeJKbgs0N5qcp
W2pF3sqbXA+x9H+QnzRcppKsf2nWVBdN/dUcB/M607OdI8fwJKIQY5f82hXtc+ss26k1jlHLE1EU
3C8KniecqdAaF2CF42nKk9Zvai7bslnxhfaV2eWXnTu/yBZWZCeMG9dYblszt32Iu8RBDd08hXwV
a6l3D8neWNgMxkUS2IkSbcsZjL0SaKbNEVaxht4P0npKJPS6+KJ2hwz+q3WsEIWvHSspYMy+gY05
yEi0Z80sBTxLjHlhqZ+MVZswuzADix9DR65LuGJ0NgSinzEyTgWJCoWaXWq675raoYY7GBAkLnGm
VOfYXbaJOeyGxiUIYD5YSNB+VVbPScWZxkiYo7mbvm8v2K128UCDRF6EK1BrBE08XMfF+oiONkpl
V5ubsJFE+fudNafznnMVuYv4EcETwCiQ3s2sZfmNGTb76ZQkZnkZN8CUxJyKrUEIkON4uh0Wq9vN
c+YGJjcRezDIV/eq28P3uTEr5KcEHDVWhlxDy67RQCO1Lc7ONHwaUvS1+r0BI+Y3Ti0CJnSYI4BA
jy4I8zQ1bnk+DF9iwiBMNW0rvgwTRJkejlPjJnzBTKazdAmZG6ichR9CKNP48iUhf5k2lPsWCerb
BcnKOIMLMjvOwJyuBSFK9cCT1gvFXIeX/W12Wdg2KLbR861JXtV2SQJF3M49lxyiy8DXR3WSnXN0
vAxBKLQ/8IWypnWiwpoN5gPJ0edgZVja1/XWVVfqZslPpnSOmj1wPMapWG+ReZSf5Fw0I52zw9jy
I5Y0++Aq73evac4Js6+8B9ZhPM6Vhreoz177tHyuIv7Kb+sLsm/Lh5YnuLtTrprTyPywMl0BhOBL
pt5jO/mETT/nbJAFWmUh8CardTApgtTo0YrqyPRjzwMA6sktQN0iBllla0jkTNfiQBkGltVZBShC
EUYp3jhENwFc/SJ3zonbZadvC8F/1KD/CzVI6ix6/1oNenl//5UO9O1f/VMHomhOug4Ki2eaRJOR
Xf6PDvSvi8F08pwInw5FYihFbP/f60CGkADZXSpqpOT++e/oQKsM8ePl2jF0ZA7uUvoqYP00VvWG
bHQThv/43Dt3n1YPmfaWN94YJADKfLMKcUUZt9+9Q78QdH5hv1l/KTN53g/UJ7GaO74bytvOVMrc
QdARJZNiE7MEboFi69VAx2fc66phWhbCl6nzo5XYl8XARvz71/A388uqz+gOqRuP+opVhfvxNVTe
EpK+wHhfOtSf1ALsiuu6LEp2FuhG8ZGl1b6sh2xjIyEPcZCF7XM92lcxSQtOUGrXdo67QcGHr4Jm
JmMW+cloKLmpJp85gkc+y542VdUGpXT6P2zN3q8+N8y+a6ZdWKuZ9MeXTzCll7O3sMAg42Ttx5KL
BAAWm6SVnwbPPYG639rjdAA0D1cx23Oq0KGfg68LIkvdjMuMuP6uJ/05n/EzkAHa5Oahq29A7ASN
iE4jM5/aam9zae9jBqrpTMGBOsWD9yja8EVDyF969dzkw5upip1bds95uGC331l1ux2Ei7GAwIs7
7qD2dKBLh11tyDOTqHMXkwoZ4HZHZcAI2gKpZZ8yCLKL1t4aHaxbqR3nKXzUFEUHYRwIqQIz7Z5T
mIi9k76PDmmh5GqpFgBWTHM6DN7cxy60isClyoNwbAMrc30MTozgxnMCcz6DL2tnWtBb+kWDtt+m
4VuoNczA1U0HW5lZIgMCe5dbnu43JUfiFrwf7/HdMhpbJ9X9PvEucLtyoY85huB+jGK5/f1j+Xfp
zjEQZXkgiX6buIJ//FgrV/P0rGGDRZ86TFBvZDr72RLD+20vIu9P34KfjUvrl8ARFsxx8Dcr5eCn
X6enaaYP/Lq8rgnzWFcKxlmRkNX+/Z/1i4Mkv8iwPGk7GJXFWqn5/Te+1r2hHSp+UdWGW1evPilb
3DmQTDd0h2jWIct736tWtkvYnZcueuA6u6uTdO/l5VfLIn4+hte/f02/Emi/f0nrf/9uEUqcLrRb
ved+M5EVd4/JqO89jCU2SVJD7OMEYK4QfyrN+eUHTM2Dp8N4o4zlJy1bgf+zi9HiAwZOMzrbJI9P
GJKCznD2YFJ2UIcO+MT3buH6Foz1KhcXghumBgLNrKujTBWxseIPn8+vVhO5rsYWQUDXdn5aDG0s
lgL+4vrY8ZWd8a1l2LjLcxQHtDak0fKH1Vf/xfSBXdHETM5Bx2Fn/PHNZywK7bQaSRmnc5CKMhjn
BWNsBU0nfBsYLW9oWYSvmfhS6w+//+B/9TCadBdh/3TY+YTzk6DsAf/qzCVGuUFXXKjxmO3PMs0o
WF0u4fsNVnbCnIVM42C2m/2p7Z9CSjBd/aYW0U3dTQ+/f0GMA/hzf9qFsVdLC9sT0yJuWj++HTJT
uiDJZW1mVz0ltXiOy+Zy0gp02zD7SJ3lY9JmTDZzWfum4+xE7u44B0+beBD5Zh1w+pxgPzXkmRIz
+qgXmxYu/rMtV7A8w+hNO4SIXSR2qnDB58bldPI0QENuR/lMuGyGkmoBYy+i0u+y8kB3gD+Xth+D
qY+NMMCm5xMAQi3K+PqufREcWA3d9j0ScFCtgsRrj0XKbmOl55zb27cXVjAvpghztzpKi3lGjW6O
OkCyhkOu1fGjo76677kXeEZ3cpw86PTtuMKLtaEIhoWBK10xx6noA9Xlx6l3X5qUQbgkC29FF1xO
o41eTTtyXYHp3Jo6n6jKa6KbDIfLgnug9Zhk0UUOg/jeNq+dZIGF7ilAVp8y/IfxuHySTXk2QS6V
0ddahoF+roFwI6seo5R2E1wRtkN4EpE7HbLHtcB0ghtd1i3JH5l+6pAJV2OdTR0KowltBSkBulVD
coGB7Eu7XEKIpl+CUf+A1tZ1HYouobaqPTVW+dFS97cpJ0ZqrsNoXJt4/9WTLMvViTvRxNCN/Pw0
sBUnE276I6ZveWKRzYJppJpmzMYbR1fkQAFK0z0UWGb6wd0V52BbPFW4C0gVVmQfNnXc1UE2Qpgr
FxIQNy5VnAezsfZTVp7jDmRhrqcIDWuZhzPyOc5IrCls763SoZmtlzOZGDDBKLTq9fhVEC3bKKXd
A43jepmScOVxc0mA+hiC3tHiKTnCoLVdEpn4Cj3AC2kDY2XpBdfMyn5w06g8LvLzKApvHxu0Gjkp
DogoPSO+Z3Bx2usxa4/lYPnzIm1+RvZgFZ69FS1EzALYWukhKs1GeujM8sNSMIGF034y5fhCA8GI
p8V+sksGG9WupB/NF7XFjS2ZPomieEC3QL4tPoexfev4BjKsNFTQz+49oY1HW+Cgco3prnPGXVLw
yS3EjmEu+mljb/mz9l3skiWeEXvnuH1Rq0PFyZ4yxTSpJ9mB0dQM8tqi46Ga3nGs3Vs8NRVUX+lV
myg0MNExKs2iPcU/BUjVZD4zQT2NXfqEYbvz6YDd5y0Ho17ed4Xkii2HW9fUn51Op5yCKltPzGrb
uJz+zNA5uig4+Ng/22kM/0M6D2Vu7Zn63YAZvOvNUYAywc8TE6ypM/Rx6GKbNuUCPscz4l6poe57
D6PiUrm0zbNZm7cxaoWzfuVDqa3BkOD3i956jfrbmif5TlKJY5FsFj9tAX3fmOPUcvhDptx4IBus
5WWYbmYWKyObNv3EeOrsiSboFb471qXcePn9S/jFXmx+/wp+2vUm08xzr+IVhAT4TOBfRQe4MT1r
hYWZw/7DHqv/4rBlYRTnnCUI9WP5/3GRjw23FEMDhn1xJyxrNBbUbzETzXr5mrLdDrQ8jnWBJXjZ
Y6bEU3+wNELfituG/of99xfBDaYNULgo8LO49v18A8v4shljqqE3R1QceO220mAf5+awTXhoEssq
LkzKElDJQvslvS1EyuTlku5GeBbyrLvFYdSiG1GoK73HXzdEN6qJuT2d0xr+6u8/Jnb2vz8qXIKZ
ZNtr3u1vBoD/F3tZh7AdbuMWeGsPK3NdVquhg8xMYdnEjXD5OlT13jHDGc4eJQBkEuitsSiJVs9q
XjHjN8SWbvF8vRnztItLGwCleQ5neO8M9pfwQetjwLHiVlb53YTZrLXI1mtfR1FDfYwPOYNsvXBv
mhLEeEFHTp3dR4jn4Nf9viD2nHkA96ItefPPmmD9M+L+yIT2knY0tmHtPoZqUOm0C1vOemhwMT+t
5/NCO9BBkvnDUCVblxW0rE5Y3tILfLst3djHrHEjil7NS2NxHlLU/62nJR+anX8hNMYQcHhYFKQe
l7ox31Ao3LFIGEnGtFdJI30NIxbGpf3o14IcuOaUwxnJJ4R2HsBgGrJdoZknNQxHusiadt2kqIGo
mWoZFb2vRXhQMSb2MmpwAujm0wq0PvTGhP8rOjqg+116ftYANkfdWiNu70T3c4IQMTXhqe8sjZMO
FUohWASJGcZIXhY79MfVUaJzv5+jm2xlm4YdDSv9BZIP+b2iCIp8vhN5+FjiAZulBBCEM35r1ETt
+E1ZFz7QRcqMpadlo9D6ExVAQWVxCeZ0UHHIjdvqXDkMxlrLOo7VrbvI6qBP1nnwovMQ6oEB5vMi
9pgF5OP0Yg4y8lm5T0IuHyaGvouYrskiDM9zBMA40Z3L2Dlp+Et3irHERh/te50FrShZ/+miUIz/
KmOj6DTfCCafDALpvZpLqW1Ray65C/Cg1HCOnFCBsVHtZdmuQw48Ilp1LCIr8y2veNIzi72jyDof
ayQNhOZyKAYs90lsdZQYJ6jeqXHvAVBgRc/77QJXdhAFmILlPxW3/x9V3P7K0WNaYOSZ17Ckky3+
cSdUlUGiJu+tTTFPGD6vjBqoUnEoHFhlZfTgtjLI5it6DqH35jtcCz1nZ1qf2/xD7p3iOZq/NqyC
2XQ1q/EPuw3GvL/tNhJqHxVujmNQ7/mzJDoX2EwNClk2s62f1H8zththzHsmMtQi9ZupmYxzQQVE
U/bQpSz7JdSgeYueUMxiyjt0+o0kCISZgKvIx+i9upxYufr5CiFuNBxME2JX0mxfmVzy6/iCOSU2
CBZGUJAaSIqZmE2a+Ln2gId8M+LxieKvOuNZDkY9eS5xly9XUnFQovWHxSw5G6MBDDcKFKVlQeRo
AWeNm8X+YIXchnbEcSNkcj/s0s69yzQTpCt9SBnimNCCSGmHcIHobGfJNjSnIG/UXRsmx8rmJ64d
apOwWPNaGOnOpVC0HBU2pabWPpbXS9QFjMCsU5ecBsN+gmPyVX/pQBq4WksQikyzOfd3YzsSrVHb
Vo4Ve88naqqcckeL86Z1pls17sX4yPXMJ7Xmto9eaODWqnwNFwwWrLusdkjT2Wddw2w/5QcG/bDN
pHXWUrWHdsEgli7KiUgDus6GXVDReE3TH811OXz/mgtSuHeB+8bhycarTJULLq4887ayuTcWBrlS
33krnMYA/45bSQRrA3mVlkTTCr9piN9SgM19OfbeE5d1NBOHBM/a1VBWH1MdX0f5McXLEqbieU5t
HBlDq9M7Q+FoLPo9rG/onx01G3qLY6pQZ0OP9glIQDTkbaP0YU8lb7mvsvrRbh4i6XwWhCvqdQZN
K/n7QO8bpIyRFpsiuhVDduU27tdpMa5Fj6vcLs5haGMxNg/l6O37z/1cH2rG9CNI+3a1ABXcF/GY
deajEUJWSaLNSYVvIr111ggq13hnoCs0uZhie6fxUIJkLqxd45Df7ijTMLL7Nr0H98Gc9MXouXFS
oSiDOsmwZR86ktcYLXv1mEw0YRoIOBwkn4rC8uO530ZQACPnXU6Q8qfUOfSzr40oF5MevxVm9MVu
nUcFSa0S55SuyswlFkwM3oyG664j1bSWeTE2PshZe057qlZMkTisHCVXbX62l1qf6SAtBv2zUxU7
T6onAlkTX0dIAzQpeWP6WnU2LfVIWrM8drUWkPOlqOgYd3REtNbt6E7tpjrQfTj7kcDV4EZYAfqp
o3SSt6F2a1DbGWDBpSBcR0+bV9039I34Fi2Ci+6dK+92WgOzkw4o2gvoczitv2ZC9/TnsLhxZuMq
7cg4CG/w3Yobbd/GmImWeQsFH9uZTiJU5AduBM8M1F/Ieuo+i83c1QRcMqD6eYvpxP7cl9mFKfMX
z4Qg5RLJaKqt17asLra+n437aSSGNmMKacu6AbklVuK8dRkrhBcOLFc6NtCUYBVQI6wRdp9+YBO7
syhd88yIm66CJx3Vxi0UHcj3Eu9/P8Tbruk/iTrHIk93nM3ln77HamOVLp1AlOGQH8Unt1i3ymmc
rb7ycyC5mOFwE1VeuuuH1tobc3hnaMaDR4XktJ+RiYPZRVjQ9WFH2YMCZ4egZGtLUFXWVYz6EyIy
9bo6iTm5Mh33Tdk3zl0x39WjwoZKnzLIlncSwluh+vuGK7qwDw5f9XHx9uVY+G1KzDUpSWLkB1es
paclTgK1awgBhjDSaV8JxV0pWTMOWIgAVUiDKCzYvuWjmZ1NnoPu2jkclS33gWrGzdTRXjXKDs64
lxwwLYuTNdCKmB0R77Y6Vn3iS3c2lkrNEiX1AwhjTnqo5bApk0srxqSK0Fht9fardLKdxZ6W5agq
S3c06vaiac2TPS4BYAw/0pI93p/LFIAgDwD+MCOz7yzR4IBkUr3ML05ypzcfNbyMli+DrX9pulNU
XldeCFwrTaddPUZHZbVim0cZS/Da9mcnw9sS4r2UbgIwp3IO+bzEfBjAGoz4o28kt4ecqJMSH407
6WTxynPpeQ9cD1iP8aD4VsYBOeZbCgeRKNl0aeg8CXG41WMqHorS2xtdvm28PNzOFZdB+KU1yCHI
pyGdpxnH+xq4z7amu2qDDvuqE6TaVDWGgM5eju6cN2TKEVayDnuEMpSxQYZfgxT3ponFhQqcOwMO
lNOSJhnREc3iq9nnjxR8XTZK+0xXCkdjhKNMfmj47jZS1Ke0c+7GEJydld2WS/V4M+vt4dsp2uqL
r0XYngxg7MCZcF6E1cGIFCk2vt9vurU8ULz3QRHzs2Y2zwsCD7bAp2lB4RsoWM616Q6S1eXsxGKT
eWyGfXeh5iTIO0Za/XTZ66iRDsNBVg6PD0GQA9J1PgkAXcDtb6e6eZzQyGATTb4zl1+9iPGLF/I0
4usMcET6tUwC2/LuJyDxG6zfnyBhsL7KeGfXEyejzJFrqc5WOt4THVbPoZjvlsrgQwynwFiqW4za
R527A3/bLqN1GQfHnRzMe6Mdv8ReHIwdvp1F+xzbBQnweqfn8gmh6Usf6Zz/Qz3m27xcHbgrgnAy
8+sOyqs59sdKI4w8q/OSqpPXd6eKEraCb8sq4Y6TuMIuhgE/PYqufZ577zqNBUSo5YvHVRJdE9XF
UvLTMJd3DQyLMoNLZ9Kv6FnIINHqZ4IocYTRcY8hFt5Xo6LtyKM1Q3QttehdH8LPpZO/LkitUctr
m0secS2d7uz6kRnLYyFz8lX1V1Gtt0ssL82XzrURuKnKsuqFssN+AhXaUgW+euWiNVgm8A52EatJ
d9vR2WQolxAZnK6iZEsXpfNpxDOPBs1mlxO7YS1QAVHpL42pHb/ptEBFFEc3vvEWy0dhdkYwp/Er
pDexy/myZjFaOiUwXN9ddR3n2KOo9nnCoxZu3LzA/B0y/MTmXSvKhajg3OYsmkVq74vp2eYUVOAX
RX4k+oN0UzAaklRTOy6l8vRtrockgss6nkgBm9kuaSdWF5kZEVydJB5x3DcCvCvxft+S01VtYt2Z
mYXQvzH6Q8LVfMGjTUoMYqye6/6cwkiBHok+RRY8ddnzvdCkA4+XuctaGR1mpgnxVFssZYgMMdhk
DdX2yrKXa30J71rF3hRmYM6G2oHFH90Wc4WXZkLlZnoQcctP48sB5Bl542aDFKoFlMiwYfcQd9PE
CDS3tcAHhfpxyKzbpDXB4MIpExKYiLtarsvYwALGGY57PZadGjOkm6NH64pms64y+A+atefsBeF4
uHQrCI1CGTa1p+nlN2uaE2oPXdo+j7yVpsf3rzU9sobVee40lmJvkH5Uti8jmsU8ZB+RSiis7PVD
W7DDJ4xppGPcjhVWoURLXoW+CuI2tFpqo9q67o88/ButGODLevFjNmAcsEnNbrv2aOq0XxCFJpTw
HFvanW6bMGCUvLYaG0/5oILVXZDmeb/Xq+zSatdDQ1JDkbeuoyJdOA1S56wG59M0sb529rgr0qHe
LZn7mi7lu+Z0rNtUY2+QQ/wurWjnyCtvN1n0ld/zxE9w2roXka9EgrgieccDP1oQjajKDPoh4ky9
CzP12cH5uq0tBB84F9a0nHrZHtsc7rNIT5on9E3drZWumXdjYQfn03swYRaWFJvGdfaMffQUojkI
xlJ+nfcXYDk3PGcsFZeTXuF5rXwGb3sb4Ods5vs6NvbmCK2RkVbqjI9aOO0kFwjAEe4pc9Q1oD6W
pZrUNjSdd9VZpzedVnl3OtN6vvgxJocgGqYXSQUkPhPIEl7YPYuOc+4VlmyGMHhOtsgVzMbq9jkq
aVutGTiyRPe+ElysONBS9+3wjYxb4dMX653NEk93C/+UVdlN1ngGjbgaR4hMPfQcxHh6xWsYx5hF
2y1h/Q4LJI273hJByrZKC89efxQhS8bUz6ZfKuNpMYxuk+TuVeJZ2ZZlcW5Qq+zy8zcR9T8Wrj9a
uGwblP13ivP2i/ryX+/fyG5XFEz8z/+xf8/f3mmU/RHQJt3//Q//QrS5pu0aqH7w1AwW6/92cVn/
wNO1AvuZ3DO/tW3+y1+INuMftmHAz3ClAyuFgfP3Li5+lHSIt2DfAWjh/lsuLvvvA3WM0IDiJJ4C
B4jZT9MUZAkjMzPM3YMTE3BtW6gRa1ebuqYC7S2qS+Xj2dyafYkfnlj4WOTKVw2eFyyafD/M9mho
SvmhBHG4ZN17MnOsltq7UZmUTKgIukNp73XVw26y1v62xSkuxWS9zjQ0c/zobxIYohzXJVfgAYtt
rlMFYFFBSxLAjtWXyEbHiCvFlDFmlxLps96mdyPlNIHeFmvPpLh3qihgWPfsVumxT2RzzLvsKjFq
dcGIenEpRLSrxdw3KtlypllOvP4xIFnO+DK5mfGKXFMYyNWk9w6ix649ZsNXJ5XZxWKIxp9kdBm3
rX2SI5zsJN7qjEjWaJ6Npzq5KVJ9bbQddvg2P/qLuq0SGuUbYoaVx1kKBKiwZ8xTLYc12YCv8SIi
yUA3Ltk4h2Q8dFVzslE8umHkqpZRfz3moD/bl6bD2W+m4HmXZvi8KNGcvMwDxeCiCdQV+iidtHNg
RjMJFmDEEyVQsavNh8Ir7usZTaKQzxNx4qkSnBrXZE5BBGTTGKel0ZodjMdia7nJaRm7+ziV+z7H
CzUu9c70xteyhrbbW2yF7fI6ENDfiMqrN32W0535Qn36vl8hUNxzQbzRimBM2NDrEkiXrMpNGnWg
3vJoX5MUL6LxWSc5eCaVnp2IHW+nRme+bSLGjWZL4Bwd2c5VE7SjIF/X4U/tK9bFoqmnC6NYF9TS
KH3Et2mnZSMht7bihNJB+Z80Gt088yY2+k/YN4JCjLtlzsPLXuGdp/T6YqxhozNPBERFsxC3w4Qh
sIUSIWXL7Tgt/xd757Fcu5Ft2395fShgE4nG62xvuLnpD6kOgqRIeJfw+Po38igqrkqqW3rVr6i4
iqh76ohmw+Saa84xD+7ttHN6kuIunHsbK7hhN+lhVgvdyf3EIx2TA352MM5Gsg06eTV8LAodxcXU
OcwA4AdmG2uAfxyIezwQ2aadlncaZ87FDCw4Y7W7GRUv3NEf8rVpZYA/C5VszSg+Vnm04LzjfZkQ
ai+NoKXGL1vWhjIZkeHqZpz4pcnwG/S/TkBX8JsHj2KZeEFGwQvzdLceInXzFGF+vl3kk9/G1yHO
MSwDL4aahqsimaL7pWNh4GFNYOCPDsFkANarPcwb5o03DfuI39/WqpTYtKnc5YOks7T1nook/Yzy
iYJNb3Z2KjK20oerl3Z0LOPIx2BBcCTIAYqyh6LKb8m+xegvl0Zrf9FQFfvxNEL3AvnkzjgHDFDZ
KB9jOtl7Cs1ZDFFuuO9bSqAGVbGiLsgQ9WekyFc1EvRvU3dtWFQcNuJxsCyf+EMt1qYR7QEhTJyE
xmYbyvg2d+LuWC/1I8Wh7jbCsrTChlAcMlG9cAsTcdmzPPnh6fVQ3qiDrYb3bjhpm4sydnCpU7Jf
lbVFe8M+nW1Dkr07m8EiGfH4Qf2N0NEGY+XU5qdB186u6MUTMrUOIEh5a/Q7JyyrTZWDZ1C0X0GU
Afa7JM0bZD4ISqN970zB80ibBYITEbcjyLobv+a+qRSAx5EHyGpURBySyU437Z6kxjksEXUVaaAj
9YunGg7iXvmdOltV+hXyTewrIYprExnVbs4HvGAcpnu2+gAM2lVmziY/xiYL2dunOoVQG97ZbciW
VEukgMWWzQoAOqtrJeE/XK1kQBcc2l3v9lAR7ff45ygmT1WTXtygd7ZoFy5ujpMLKhP4IyhxEM4K
4nc29RVPrumr6lPzkM2nHPfJMKlkl/RKrmuHFK5fFpvayZCWEjFffDrNloqbIdW7MBJWwaV57jtF
16+BiabDewIAf0vCZt7kbbJFVdMIw+pFgQFez6ImVlnHD7AxYKq4GNrPc+figoMuMSXNs5RZhRuf
M5QXq31qqh1kS7XGM8OrymYvjpdYrew8U4Bh7nGxscnOoHmYsmtWvQ5kAdcON6FxsRUNoQ2BHVHq
2OfIdQCAp4wQVooJd0ExpzdtwXSlg5xL5z3mjicA/9DAItN42flj8RBRp1mrZTNg0N6T9TGRYTIo
aclDZmrjTIP1N+sxhYoehF96HfIC2rS8iZIp3DR9dZ4DnvVd7amd3/rEupL+o3JpXkP4/8YxaG5M
pOvcvtT4OlaBYDfP8mzfptPVT4d74gZHNx6ds7XQSBpQ+OYOGUN6uB1c3GFIJ9xWAqts2bjVKps5
zKq84wk0WkenEd2z4dHW3IgD6tA+kvEh1GWByoahYtvjwYy7p3jC7CGm6KEdHfbTHuhLqz/zphsu
lZfeO2WTs9akRTHQeDgvbrnbMmfv1pW77UMMYIja03Y2pNix2FiRhbXOTha+lnP9ZFupfxVdAWDb
k+xSvfIHqw12g2UJTjxNdhm1lnRgI7uJy5zz4Mucu94mYJoUTr1runTT+/SJBwl0fRtM69RswC+U
dAnrKQVo56pJs1uDcDPbj6sdZB+mis5z9tSY3LHAjUSeYEJTuaYiAwOMneiBU0ZGwzAFu33akqGA
LKMy6FGKPLdUbFvCYIJ4Q/4J7u2hkj+3ENm7aSPlTekjEvR3Sp3fuhfExBNj8s5CX0BwrIGFdHcy
RemQYnhwA/UkCAcxDwkeVSaZnhQAfqjkIcI6lqs+3USVN274Fz0LEX2oBtudqmfANg07kQm4SFKn
J/1fZFy8ZVZIg/ZMusabyNoM03sm0RWoIYZGQlPeHjAIldxptJMt3iM/58imaeBh1fHyCsN1VfnX
OQGbBjiIGp3qt06MSA/2fR5Kqv1CKDouUFcenSeR+xjtGtjyMF7bUwxuftTc+QwAfefyVOKNCIOx
ZJRySScG+W9zi4FKeAPV5xQLgLNv6+EGSteqHra+pt1brubeawK+qVn4TcOvmvnxJSxee2D5cWv/
GIDnh5qi34LTp0KY+CGAfbsmvJqC3MclScx3BuLgaB5/nqFr8PQQmtTfyo4zQmRRUBCFVI+nhD6J
M9Sw/cxrChByxVPhgwJ7FCAdEh/96m4YwcSGYdhvsEIyx5azuOlDFA813DmankC1gGTWPuS6bcCi
doB38xMPQyh95UvedvotP5fnEew8ezGuRcoLOkoMWLwHx4Fag1ivCgqBF2sBUj7p6gOugEx3IRgQ
emgk/Zh1S4IjUZqVbk6o4BWtB92mACvqI8Fdx8dg7fICvvkwiT03KrJCfLF1J4PhSsi4zXQIYgs+
T/EQUt/g6h6HrOLN2VHtMNrlZaTqYdSdDwnlD51ugaBl9IBR9D6jHoKnwoYaDGcvKI5w7+KBFomS
0N5ErQQ6+VanHw4ThRNuY1J5NdNBkVJGIdTVp5qiqa6A6LJNUGKWKPPHns6LbZtgNA2ptXCot0D0
yYCY47tNR1zNc6NGlhLjPflIn5j11NKURas489LKr6zvhRINmuc73akhM9o1Ut2z0evGDZPqjcSx
htWg2zhy3cvR4tH92dOx2JA/68KE6BpcxxwXp70UL07Voxv2/aejGz/6jO6PkRKQJproQQ7dS2Pl
5PNcDAyS9QsT02GM4FpEgnFJDJhCPCKz8XwZQwnUaQqWG42Ptpdp35I2JLv6ptdUZk9vfN3PsBHF
Ap2/oUeBDvDAiGg78Jx151DuoYaaDl6ICgphahWY9lumkQtUWZco0fahrocPGhHuqN/9odgmNCr+
KvP5uefZlgNwwN0HxrAGb6K4WRcgD+EQn7M2ORYxCqk5mk+UaG7yof6IfXvXh6Q7QoHSR1J8AfTi
LDdmZN8Z/hwByc7jHXhvzi7NY6Xmp8HukMBjeUrC5G1CX2LRTaNG0BwSxUYzVvUZFTtHspJYdaRx
h8x8XeYSfNoQcaruahbGzIwpNs44cpJDMmU/JnrJWTT3hzj075sgohP3SMyTQ9bofSdhenT7cked
a3CY7fp3IMp/tY+/1T5ciWPu32kf1+FLJWnbfuV/hNPjCPz9L/6uffi/mD8BxcKxCaQxYCFj/KOs
0Ofi5CWrPZyoH/4/aR/8O6g28kgnOfxVTB6tRif93//j2b8Qu3JNKEfaBWL+ZySjv3DNLcukUwkN
haGM/5h/8lVmSzgSOk6wcCqxbbgxvKDcttQQT8cIQblkCZK26SXx7lvmTOEMV5D7HxMPEjeEL9FQ
9yaWk8icjRzKv7GYir+EDUiYWXwIQNetgN/en70uUR8AuDRCTGNR8eWENqd+q6yogzeuwvDbU90s
7WlQghS7165n6c/nDkUQC3N978fTb1bCrNGM4REP3LQOSnfhIYgyq738lPD+SpeyuxZOezcaObUi
0n5TqaQOJr8Na3dmo0SsPqNyj4C9BXVMycsgRcNqkszvbIavwec0yC9UAAhKw/zly2/CzPLQs6VO
OzyxZFTZ+CbEoSh0DtfxEpztsPj0c56GeUIxeWpvxnlUezbdaps7hYWLTXyEw5SsmQLlphMSh+3i
lIcU0MY6CrP3Iuk/OYh2FzoPgICru0BU+dZsdG1QUR5pKnFufI8Vh/L2qrK+qpCXqsHR8WDE3bAJ
PFbaKZ3hiz27nPurc1AAw60tOZ4G/aizlLrGlXf2KRacGzdFprWMe6kIlk3udsDAuBYRv0gnTF+k
+YJF07mYCsHD4by8pX2FjTHulMqd5VlQEcx6g+AAc0vZdQennRhHqtbl12KOj5Neq8YzqIG6Su6s
BpWmxJQUywhSom/iFgI+Y1peTQy9TBiESyRjyaw0+/hdjLYcDg0s8oMYZrA182OjQrUKOspKRO3v
esEEKGf2D7E9Xay2uKTusNzHTvOjN9KABoG17Ns7uhU+rLg9EFzXb1B2KQP7/KSs7qBy6DJmBwy1
qk9oh8y2PqPr6A2vGeybwXhplvrVhG5/1y1+dNeyr9lVTcA5JBuCs1GkR8tPXGYj+VW41DxVkS5a
YtOcPk2+1z6P0TtM/W7ncvSoE3wkxpRASrlHhiGJDuFqGREFel4Lq9aQKOJlSoutgRZIH04rOObD
Q3me3IVDy7JQwC3CW3bY8yqVxAU4MzHf9STJk2rTJErs8yU4Yry/9s00HSbFuikR3TmfrXlnz+Ya
EnBA6SL+K3DGQBTAVoHBejF85wkpK2TaKIprryL+3L6rne4+ZnFoxoO1SeTAm7awt74hqjUTIrfj
xHkvNm6ynk2E91Cn85vKw6vpO3de2mFxDb7i3L/IeqF7UmCkzDgPtnIsj06bfTcJM4fDoh0SfLly
qetg67hy2V5z5mJItRfr2RqBA9bedW5ASJgzJv3Fm+pN3mTHZkr9ZyS0DxLp5amaBcGVBZ9Z/hoZ
trrjPNvcNEX6ObrMQC2t6clQmg9Zj0fMZnO7ct0fiT2NX4UoNzFZ+RS1auy7d6nS/iIdQIldMk3H
lqU4n8UEbBEqJOyvYTn7zQizIj77mfnYapqxKd2XUVkc5Iz0IdC43XoQPccGe2PoU2hNMda20oRk
ASq5w54yWMy1BeRSTrjlfQhWOQavvNRwlj1NXA4QYZIerilbLy4BzWXuATTnnkPHvLFAZMHp0KsR
UhGHqtGa9iB8QopwOF6YPGjX5giFo2rPYU58aHlMWMaaKTBENlvruS+TQ4NG68FLNFEVVjw4dI4f
h0batY/RCF2xLzqWicGzHOfvrqgFa1zmuPkz9MMFT5t1Cswi2xYlW6u2YwDmAkco55ESzIG8XSJb
l4Ny+YVVBQxc/2E3gfftnXDjjEl1LGV4sgojxK7MPWgs1Y8+onjJfIgeOZzSEtTO2c6bYZBjq3d7
t9xGTf1YV6HaCTXQeupnqG7xFeomTbgOe6gBj0gnR/b0QbuK+Oy5l4tj2XjF+U3V4y2BY6RJhBSD
61GxGkYsuR88GAmdUPskGpZ1wvTMabc6xH77BnDozuH8t/Gahuu2W7q9IZDl0pFmF0kgZrQZJwvX
ubMBWaHt82RM1pVTcr3x9fa4CkkP9QUYk6+WWvk+3kzJj9EESS9/pE65cWK1mrt5XVDloUXCkKzX
hPoPgW+jBKji9imM8CVjHWvm39CG1okk4IW1p1CXBHcMMsTGKzZgd3hb28PRMWCBuMYdvqSLLMtz
CAZwEslB1sXHyD4O98xrJdRG2OP8jgf7zjCSlotWjwhGG9NeiHcgHu2LYbC6q0KqxbBlozvEWoCw
UCJA6USrUYsTHiqFp+UKSwsXi6ue0iV6i0rgcxHo/UmLHL1dYLEY6Nuoht7dCpJ4e1QfQh1WwIaU
2RLHZb4p0U5sLaLkqCkeqorS8oqHzhJpwWVBeVFagim0GIPzcUdd3wH+KTVhyDWhd7C1fBOi4zRa
0Em1tFP8FHkg8G/bOPLxAGHfC8EKR2H8Hs/lqg4jdYDa7pw7NzgaSXevtI6EniS1sFRpiWlBa5Ic
6WvT3LhB/M01nXMFqw/DgArFrah2TTJwe6NdGTEiFtmrXotayRXjGBKXFrs8LXulPwUwlDBAIye+
IVIGWiSrUMuMfP5NoJ7JTsyMIiNu/8oQAIvR2LRWwv6Fbzy+6RtZ0O6FIBegzDGlR1u6A26FS94w
zOvbormVthluOi3rLVrgcxuiWUaF6DeM95YWAZEVeHtqYbDQEqH/Uyz02l3etBiHoa7JrNbsx+bZ
1RJjYnq7sUzcc2jKYrVRLKREzWWH8zFYl6l6ifwi201tug0yb96omDbZFklz1uJmh8pZY6ZE8ky0
+DlrGRSGOeA9hNFKS6QCrbTSoinkMerLtJBKhRpR+lOpBdZZLl8ysoDFN4zpvpZh86kEo7Vlpl1O
U4NMaznbKMnxF8kT3Ye3jf3eaVl31AIvyYnP6JpUGX1eWgD2tRRcyZQY9U95GJ040YIxZO4Rk+Qm
1VKy9PGJhL13bEMCp5bZb2stPJdagg60GP3fxfP/Ty0YM1TgSYae/50dcovX8H8jyf7+d3+fv7xf
gIJbVMUKB4MmfTssd/9RD8YXgSniu+yXXesnLvYfu2fnF4sxDhAo62DbtgVz4B/mL584FbkvGlQg
jIj/ZPfs/HX17Hp0lBFoJ6DF/MUM+Mcgfdt0fibnViLpdL8GI4eEGveM0wUbFjd74EmnAMvcacg5
8bQp0dFlNRrzjyZOPqCd3adNsBAr8l5w2LBG7LNl9TOAkgnvPjacT9d5YAs5WCyD1I+sXo6dwUtX
zsAQ+grXikyTuz98Cv+CT/Iv4Br8RJJ8PhQGh9lVBwf/gAZYKifth2Imc+viWIrVSw9ufN9V5dme
AvoJEvXIfcXKKOl/dCD6kjbjVbfr5xiDkV97W2NuXxsf52XmJptMdNnaLjDc1BA1+XxvJu0JtBpj
WkE/zx+weF/NErnXAaTEL00vST3wTxEVo8r233mq38VPcRFhs+wUCD2fLVe3s2X0ZOJ2LTsY5wtG
WiYDzXuE4us50z4rYLpYv6ZD+CSImQ0TUeDJ/i5Tc+KQJrcxlSCrhoUlxD2TJkTcT25m7iJnenJJ
yaa+PqZHnGKDeVhXMMxtS35omyTRZMxGRb2rVf2QA7Ul6dq9SQP91Mq7u8wrmYAqGtJL790LqQpW
M2jCJgfqkhIdeionKhNrZe3D2I0e8oBvesGtuy2TPjhJFs0R7383aeODaNJ+3yrXBu9dBIDdoKoY
nbP3jW8rcBgjaXAyF+Jmsv87TsNfL2rPE24AscKF5SO13eOPl4CCD5PPcUoUoSs31byvSKtUGNkx
Osbx3qeoA5Tl0bB//PtLT/wLNo4nTE0JMuG6QNz8E5YCmxUvjUj6qyVa2He2+K3bPnwfh5T9PTVn
K/7f6XOdm/AGP1sEwxeTo8nR2pVNXcHWZH2KD/SJQ+8dH390Gp6MYHwiLnNfyvi7YTr2w/KhoIRs
xUEKl+EyvPPUuS0ti/tzYP/W5ze42+XGmHIOhUZiYlZLW5poOd2XbPZxZCkC3YYYu23c3pIknE4L
3WIUMthnb2QC9HReXabddTEs0me5YWyHj1zU5C5aGj8s9A3H5CtMvgPKwKq3S8k6VwXmo9NjEVhm
M6OPN72z/aPhFMj8I+Su2pMbKyl8QM840cx5m/nOnhP6twnFr1GUWqTTaNOVYF5C6idWTZl8xBrj
UjhsyqYF7p7vuorAW3IKwhqT1cAjZHbFPksBfflRdaNU9cqSDdt7gpWvs5ZrS97NUNwonQxAtBU3
5cQfhyng/6rLv2ve6h3pb5wO2A1Zj68rP/iosLxQMHuHnx6wgBF/Tx63c9MRilgmuq4j0DJdY67b
YpKQtTlnN3qeYCVevaQui6WuDG6VoQhCAyyTJj4SE8bZ2Lj30EHtnd1KDATySXj1Kwo938/Mj8mz
eeXmCE2ZWVw4ImwzC7yYU2UfgCW/PEb4xMILOKeSc7jJ2N0b5n3j0xWbe+/FmHxQhop1h4iCSQK8
85yMXzIQSQ/OsiOm27TPrirRP/083g45S6og23Rs5VhOFB9ti/lncaxPP/vVSesDcoGxBTiRroGm
Bzzf7W1dlWslcwQBO5r3QWR/RUX1rEaolc78WzKG5UnWHURf8AaiZvFjxN7BwvsTdOQODHxW2zIK
nyigxhw53rnLQOvshLnzJyzPMoGPd05415NtxIFE6cicf5imTormJ7t1WF4ywzgF3swRCALwIrRB
bolqxqYbt26/Lvv2GdKSpNs7j8ALgBrGU5r31nmcX+q5uHEoDTbcmJ1aeDM4PjNNvmQrISl5bOAi
1jvhZO5RtsFHaSX3VYEPlUPwbRGjwS3juZgwNBrRZoaYsAI8wVKJMvC0qtdimjC8qHE/WKOlsbh8
D3hew8QPd9XSRSsGjl/HXrW7ZYx5qdTOqsN6Gg9+ti1B1JHe9Y8lvMx12/ffSyy2/MYkbVdYLLm2
bXB5sZN8l/50UwT+j5yVGXxsMr2xh11LTOm37mtbV59hW7qn3kv56HqWCb6bAJdKvuOkp3QaZgFC
grfsJrF82XUJahbPURjJdGulXb+ZQDKlXvHB0YhF1UQ6BYFyXUp2OKrYp6R0uo1079UwLZ9Vxgc4
p+8zrBt7Ei92bByk9c1BoYcq6sY4sgZ+Wa59SMvpLOkcXjtW8prCacXh/VGVzF7AF3oQybXN8frZ
prdRpQW+A7EZ0AsA0ZO3cuE1NtWzSfalGryNSrtNGwPX86PTvIRvjoqowYGAaFm/VdwXgTHTw0bw
D5c0CgDqsAETZJGkHjBorWXkmCQ8uDQj6qBXfg26w3UTQvQ5d79Dis9ubMwOKBqbsfa9S0Y712Ie
CwNJiv65Uzhb072HDeHe8dNHLUsMCCsUC+0cjEoEgQCmulN/hRz68zdJaTcv64y4n5Af9J+8RDac
3fHN11wWkfPuHutFQqlx99K171kK48DT0zR/bGEz3YlJH8NaSTWYtfEhUGzKqT0XKXqW7OC1+4VE
wNC7yECHFvp2Nnb+7JMdj5YnnzvmPOomi9Gm7SQZL6lwgLWQnNyyGqP50/TkucwCui8URXI8S9lU
VlH5gIv/fjHb4ZhF3bwrK4enHqQDNajxhkTHdDs60y6IbefYRrTJDz6Lt67ineGhSgP8/bZnHLHL
bFBQJIXayjYWRyvqP5knv/uhxdYR8V5acqlObS14dELAqUX1gchQ77qBrhIraPeZXW3KxXkM059u
rgHHO+b37KMNWgpyCIasutwmtde46x6ON51L3HjumNq8aRfzlq0jgPJmiW4y0pLUh7v3k2G+1irJ
oYIALTYm8MWxZhizWbhl7bBmsjUOczy+5qCBreTBXEwqZLUFshvBIpfwkTs4ydRmb+Jgo+CdLriY
TqVoBxLmdM+KxTu0+Xh1GkdeCMppBDNUNIKmKGBdSiKUDMIPK3TPkRhMGJkIihrlHGqoc0fkUk1z
t0f+ekg1+DmqdZImCZcj19+KzmxY7J1drStEE9r/CDhi8s9xykxHqx9u+x7Gqyq6V/1/RkatdwgX
BoC6xyVfq00MgmSfGM3eYaOCl1481YQCy76740VPtskjwN9l16g2fJRb/if0uUWI/7QGJofRGZI1
7oodDGwoSxqCrRIMTEPH+dOxM/hEdn1T1emxttEhCVBh3+NFHkSQ6dPhg9X3M8q/pZrVkPEahKjD
Wz4bKpbVHo9kXpFY2S1slLhJ4+Y+jdSdGeSkulz3hRQ6nwFd5pnHxtSh3XzQNed+7Jt7KyS4Xgd3
CU7DTUon+mRR1NMsZGaJnLxMuji9okEdOHCHgWrWnXMubnn96tSF6xbN6+4kbsbeSS9jPe5qXc7O
sXxaT5ZeZzg/LPIpK0M04Dqr/C4BCFQEMqYOeFj2yXGu/F20sCUmJAFrNaB/VL25wGgnCcEbMQIb
F8qeR5M8/9Jnn70HGaf2KklS8Z1d58G+JyjxkggS1CZhSCQH0jAKB07iIYOMutU+Hlpv20ObOPuh
8akGjnFMUq8cbmCbs5eBorRpgRI14GUOoJLuS9yc2wS/PV4i3fX770+6Gq7yz8grD5YHL22Xbkgp
/D/NWHEaimYplATVPN4XRnY0+uhvijD+5VnakRoxg/ca1psmsvxhjrMXiqJVzWRaz9k1z5u7ZFC3
4c1S5++3hgGN3ZgoHeo3rnYV/Pzx/rtz/vudMztYhpa/kz1W6v3jvez+tHb+/e/+LnuIX0zPoRad
3CpnRAd+4P/IHuxSIaD6PhtpVysi/2O5t37hGYRKIqi0EVxi/NE/ZA/rF4z7Ljx2xyKaafn/UYHO
v6AEkAbQeGwf370Qf9o6N+RKMhbTgFMNcdsHzWu82ClnJHPvpe7fXch/RQcRFnBZJAtb/8Dun75Y
ETZ9VIMzW+FE2z2ZRbTrJ1Ld/Y4mS1Lcp8Dt9xnbq7xoDgHUgjmKHrKB8jVoCn/4qP6FNkLlzl9u
XM3t47fu8T7yUaX++abqh6Wd/B7ISjbxbhMNnSuLVb7MmfuJq7u/pEYyclMH/aqxB55r6eRv+nls
99RZkQ2dlt+UN9w3BmV09HDDRO4J6FemU9AbW1Vk9iP3s2sy+gSdlPOk/kdBvIyGRtvKNkvBEck2
2S2pij6WhFJrHn3TmRnOeRnp+zDWFSG5bSbc4hGncEpPQZD8yicJmugw14QAsTzjdBtqcWe2Juq+
LPZW6UZ7lVrVgxhm8g+WCjZYxBSFXqi16bbuYLH8/IdtD+9lRVmt275HPvC5orKfIztq93FZfM0O
p5FVb9Itw0IBj9F9GPFJcZY/dY0c9xI6tQyDg/KiazyUT+Y8sf2zMQK12DHb0WNv4Fvk33m1hIV1
Dmb/wfcXdx2Rz96nY3b0SzNak7VMyJNyoPQq+eyU+UsYTgaZqQgB3Y4PZjF8T3PyBK1cQC9IrW3i
pm9hQAJsKSU9l23JCalpmKyJkcmp3/hFVR5zM9ox2kYQ5gx8ZQvVHcmAv41T7riYw1akRH5pX9kL
IQc4NsjVonNPlkMeIKjZWpF96MhALI4YDi7dJmS7UpPXranjEqx7MUHrCAVLlQdThypC0hWNjlkM
55TMBdSeYVeSwmCdf8evy9vaOqChSGpIEhu4jyi2ZfFDeVZDIRyxjol8h6WDHraOfHCBrBYdAuGv
lzoU0iCobSsv42Q3xXhFWc6YOkRi8NPrUElBumRIiJm0FHWkXv4qKmNTyOmRN+2yHhtKDQE7PNBw
/irQJq0KWH2sYyyCPEumT3UzFTE66ALL/Dro6EuDeQKrR3dHw0+1agPrA/2/uOAKxlmaN5Q0Uxk0
Rh7tqA65STMJvsTs0S5XfxWQzDchl+haxgOrhRILNCcWDGikx4KBQ7wfFUc3pFNDx3lccj1m1F4b
c7nmdqb2lh09L5inlHZRedipUmxVXFPfQ2r2G2tfLAHZFuxXqfZh5ZY2diY/cqIrh4jVw8nn9D5h
vYe+GG8HXI5b2kWuJgavXju9Ei/H8xU251S7wCrtB8N9MGt/2DxEb/0gTksCvRQo4dPUPEYmg1Su
vWURJdUbC7sZg/ZyM2gHGqlECEPaqpFgT/OS9iPDwdiz+aDHqIJ1onSx0VK73srwKDsaW/5llS5A
8nUVUqZLkdyJWy1pfWfjt6yvKL6nrTa3GM4JDgCy8kTvX0DZvoYRfmXwtAVPmfhxTNxXcsslNlav
2/OcbKAjXEPvc+g5EacK5FqKUb+w7H1H6w/FoSNo+FHJe8Oez6k+Ig6NpQPI7vucEuyPPe5haiFZ
TPZ0EqTLPUU5H13c46+PkIVReasc66QJ6ARLBFgII/8YIuN27hO582viV7jci9Mim30gC/D1gkaH
0lW3XhemWwAkFLQ3PB48o734U2HciuBr5pu8eEO5GyERopxRgzXpapnSetMNZ+XEgY8eHL4Wcnpk
l4SIgyKlnOlXo3yUefBF3dN0VR5GyWh6NJVuTp5ra28KcbcM1AjhElbovnbLmOLiatlJk36CqISe
SVIFtyO+8JVndw99AL+Rxg1PAe/0NTKzxLAvAYqGrKKK55hOGVZv/cDjK9kIN91ZcE+MAgCKiaNf
A1FKjUaBCcCqHloKZ18LazVpa1yqr4lLJDI4WJ2BAJV/48v2bhcSKHV29hZj3mA8X8v8ubfeczmv
62bcT8Cl4gVUvtEeetaL/iLPSRPv6vBH+DHgR1Cj3Jedc/Cn+DD605sVlxcVmVdaXJNbkcVPYd89
pL3/ZEKRiTvrYCczK3U533JTeKugag6ZRx59NtuHokrvppkmYYTWXu2V3R1KmOm5KoFnjQafTHg2
h9+ytH+bh+ois68e/zC72WBDXwQMV0DnLf2hLl/eQ9VRgfdsD93DkgbwePjDpWce73YQhvQAiqcl
XVEIREmV8dQVX41AfaOS1UM9ZLu7XQaAFyblJhEZVqNF9GdXOaQ8LNE+OC50qE+ljUMc/dpIQaQR
CGMunCEWLRpdFGiIUQzNKFE1reXwjUYUtht24K296L0MCKQqDl+JsLHeRng6DV5M2wlnBYZE+jSq
4ZoXipHTtZcNYZd+ZYQV60ZSxUgVwafb9cvZqS+drO1jPRifXSlOCMnPcxWJB2GGz3mlmls+eQPi
EKfyOXXZJzGO7+zG28URtTVznhJQ8tLyvmvAomATwo0ggr0Rit0QT0QafEAUCR1W7TCzcZ6tV5f2
Xtwt2THMHCpa2YNA8Wme4+QgotnThnneStOb087VZeDrtBnXISD0fWXKu4J2JBi3LFi82R13jpFl
l5//iEyz2NgtWpM/pDjqUnEuRP6KZhxf1JF42jkNs6sFbnin7BrbxRy+WmPWrwWwfSJq3ueCy4+H
C+/YHt0oyWyk5zH3DoFhNOxm+JRw6CTIlPYusexf3X48zX1LhVPsPCahsA9zQvVtwk/qj/uyIsO3
ZqHVbsG0ibVeCeGrgd4HBJTylGremZN/wSz5mFWQYAebLiFrdOZbz2zegbjOm6W3JJY+61yEyHeY
/Q+hiTnCq+1u1c1xcUZXnfZeZ98SueArLAl983FHmGExi3WNyuaFankNM/tehf6lLguFz1l0d36o
vlzVxm8cANTWccDGiqX79CJnXhU8Lm2zog6xw2C+dMFtZvzwc0eSk2jeMgN+4gQrJMyAEPT+OrCK
8lTL4JxkGD2CUfP4RK8OTRq0u7GgnqrJVfvqON62cx3jB5VnT5TusOr2pvnGGvANwjo4UhtlPT2O
NZUf4dQeUQJpEEPcRzCi5ilOhpMiaXgpOlaSfX4oqkGu1SBoGw6/Q4RGXrXLb3mVuBt6NuldkksE
rWy3tBANgK0frIy3TosKIFg5cGDdzmM8nOjpG3hSzGz+ZOBsrOA3vETx/2PvzJrjRs4s+lccfjY6
sCMxYfcDa69icWdxeUFQJIV93/Hr5yQlqkm1Fts90xEz4Qe3JZEsArUAmfe799wd1G9Iu8UQ7X1T
L0A9llfl1NS0dmOyqqz+RstTZ5mawyaZIto4Q2BiiuJdjlMDnVdzGNANlXVpWgq+asV2EUJWUJnt
yykIbxvf8LkJZ3Te87zPdzxl2fxvYe7nfSS4w45pdkcb05mJZZzFRkiHgLbqrWHTcRpufUKaZF9f
rFg1nwbGeJZlA7ZuyYzaDseJ4tMUqWmnUzc+6LF2E+bmwUyCeSFaWA/6Rp0+mmhKsRJdGVN8Vfqk
Nv6mmpgqy9S2IAY7G6z01awo7EvXyMFVRVfcFBZ6QiexN2Wf6G7/2Zb/ZFvONFG3DZcp5vf35cvk
ucu/jsH/9oOvXgQKbelgxdttGmxIJVn21QuuYTOQPbfszHW25ig+r14E/RdBDld38EILjfDLOy+C
bqHQCBXs68uG/V/xIvAjv9udMralN8GwbUuDLyi//kbyiRtDYNDqxJHv0+qmZGQ3goYFdmAly8pW
iuPMcm4ZbW/a1FEWdauL/dS6HnxQnSUdahv5WQsq8v7FUS6IiJ7pAxHa1ryoioSRWBxt46CoAeQF
DQ0R4NGY7qnHfSpT8Gn1hCJhztMpUHaxpVzRwtrNnM4NcGNSMetG4rZo1F1kiXuLu+4qNUYoQIag
WC5yF0ofa3P8ppuAz8csbCixFWxoGKFoQAHTcpWEtrPguXeY2Wj5IlACHNlGdaE67A5Ks1c2ce49
WCOpyjjAOaxR4jtS5beYEs+fDeUEoNwrxrWmG9vAaNfMr7D1gTOfMaNvgdkkl3kEB7yAf3Bkm/SB
KIoydxkG0jgdLEKxiFuzOVAwS5sIgD9coIzLPAYUaV2pK1P4KrWaE2Qu/8aBOQUBFZK4u03pS/E1
SxxbohNUgJDMAmqdrHLTjlcFwvCsmeZkTqHbRkmzZJWF2cNfV0p2V6UwEl1/XFcliKmmZ0aWCNRM
2z8XftDirU2jmW3FxyJxzm0bBsrFTS+qZ6FNNd6wAhpJ7a9FS9nt5BvUEQ4KLdrNbVArWx2MONy/
ZMTXqUCRNQ++MAhRjReZjwVt7LKHNgg+aEDvY7tYlaw9ZQEs01vjqs3atanX97S4nnY547Q+2WNE
5ibQD/s4k0AtEV86fWvDWFS3o6s/t7q9Rb2HD9+7j3oRUzzQk7Hzke5BXCbtWu13lFz2mwY0yVHS
gA2PmYHgSW3wwU8OIeZuJNteDIB9Ktq1BOh5Y5qeRgsl2kUTKeqaNSKAB7bvz7amGOdjtTYY983h
SLXLUvHXBQRAzHHAEP3MzlaedkCwISs7NDtD6Q+dRYOe0amb0AynuStR/ol3MAwgfHZUHjpf4NFX
0hwwWBAfCdPHn5qdWSGun3IoSQbTJ9wBSRt1hTx51a26PtC3PttSSCvaqae4ydLWrlsDBFARFfXV
pOnmkV2VLgE2mcvW1eGWMhtmDUHvMftqVVbLytwQmN5orig3IjjFFYdOT6fhm8vdN7Qt7RthDdWi
b8nCF8UfGK2/v3qog40EUXvukSVtspEByMWH1a9UJWNx/Kf3YSrtCA5RY0KF+Hkg3PdKnp7kKiEO
rR+2JL/Tk5d/0qmZhxLkwPCq2AFNzXVmj+U8qLsnvJqnZi1W1QDz13MdQlhymCAo4Mb+I52A8Tzg
JqoAITKiXZNjwM5W4chLrtgBpiCsz/0Q4VuvnzjIuWrAHEsQHjymoDgnzfkUjQwRsB3r0oCc40Q2
pSXZkOZkTdqUm5L3iDQum0HK40gzsydtzZo0OFt8EVtDt8+k+RlOZgzhQNviop1Ou/HRh5DTSsN0
LWvrkUkuzRA9aqidO7bjITZJSu5V9yLth7mv42/HjHLdVO1VVDFMjAqm8Ppw19eYVTEqUfYbAlKr
RrDERttfEpc5CoRqr9O2zuAJWdqBgTJFiqaZ3lqSMkEbc0ARqJCCCBPWvtcj5qfthxTdiVSqwi80
LYIddb5gEHafowdjtqa4ze3yB9Zp5gMFrfd+aXykhWTAbTqlR5MS1NuX//S6r83cAXErpeiTHirr
6cdvs5dyk7ejDxlY0lRuhrYNTAaJ+/27jE9sGnipiyuidjcw3ebFuNPQUkKzW5U5PuZu1QwHW4yr
qnd3QTFv2uzYMaFd1iGEOjeqVrV3qlFDIC9CXExntRy2ey2wcbGqtX5f1+U26Qi1C/M+p8cpbq1F
V1cMfkcsGDd6kP4nYvcJEfSTdRWUINOV1srvL6tIKGVh5j9n70cdn3/u06rKYTKBycq1VTrdWEPJ
BdKnVZX9i1TZGTLg7eSfHYM3y+uqyvjFgjZkC5yXwiJjhlL/OupgwUWVDOY1A1so/Wb/0qjjd20B
OCEJ8GmqqWqUyttflxYlpQdYIctpoTKpnLSU8hGQxpGtogDG2XkO8rFU6HhWMFSMtoTqIl262SGY
JEveSTu0bHVbJPjHEsNjc+99yAduGLrHjVl1V36eIAq13U8u53LB+W7E+HLYLEdJL2JQ5dn46nPG
Fl9nwhqAJ2cUbarGEkNERa+7oF+iGiliLpUrUx0uBLB7iobq2yhOKDMIWe5Zcu6MkuQ5GkuQ9MQL
BRdNPw5n2N2AteJQC6W8EZoV9b5EDDu1QVcR4ZHjQMIzTEL1ysQ6RWseapbUR7Z20cT6oZBwmDdv
p2/ctn635pXnSaUU8XaG7Lwd5fPwZs3rdrDaylbHh9rEN2rAigMQzAXLGvq46ZEl1yyr2mzYAfkN
FyZekuaCbr4bNcnmWqE8xHGVLdXcYOrLTB5aAYtNJ7zUB8gVfn7hR+7Vj49YkzSqd1dAjph3urBt
7FQuGKz3Rxxyk8uxJvDKcKBjrpx0eT8XU3ese+22zaIbnu2Va6YzGn5BogTXrlNfoeH9+DCYI359
HJpm8tnBWK1BCQP39P44/Mx3zKopAmjcUHj4wxrO0AfNRoHM/YnIUlKE67wwxkVdgNnunWiXMwDb
9HU9bg0/jLc5WwrytXSFKb66tVLmV6XmzXUM3dy76aRpU0QZvI4xZZ4zj3TUqi3A8YbDonAcZSUs
9zZgpbePy+VgpdwPxgSZbrjv9KC7ooDnPB7Ofce4BC67CcMiXEaKIK9V1taZCbrCwFfA1d1hlp0O
K71hXuKa5p0djxsuDsUyDGswEJp5pcbZk0rp+yJDEUKcXlfhtNWq5ng0n+Uz3mSNAoYHmdbYJLov
Fk3DRmDIuNHIFDkWW5h6wTxoTdx5fZTOYueQObTZul50aYW2yTmTMJgka6oAChVUejtzRpwVrnis
uoyQZA+tAoMXTh0SVUTFzdxAqfRmFiqdVqJ1B4GLFJafpLI5NUV+mk+WtfNbbKpDZnxM8SswOujP
TSseUaY26BcRa1n3wKUlxC9dTMswi3AKTeVDrKXUqrjDWouQ0iSQQejDzRQHd0YcNWuvSymflrSM
wrXwBZCeC/R96UCCmQAYHVUiWMVk0vHOEUAclZ4WLv8B+IkyXLk9sNV0tK9cfM6sVZoNyMirKFgF
ox9tVdbuIsLEUeaKvtGwmR3RsputeO5ztFWBYds/L/t2F1Tpkz+2N0FA2NHskuPKxp5ki2wrA2EG
RWih3gTz0c/1OR7JUlk3WRZs40o/LuyhX0KVeXaqzNpVU+YzSCDdUueOvR7U4riucoU2eOQsPara
k7wd71W79NaQ7Cg080KYr3FdbOtk2iikM5NSetfAeVXCt7eV4mBPgsKPScdMdqXE74QJSavGwycU
F8p8kjFlrJTJogBUy21hSPZWbc8NkxKRxAl2NEbXnXocK2QnoXgvjTBgFlJUl0oSoOL1A4wWci+Z
H3unzGSnWWtNRFTY4uUO0mSd5zYxX/W80IFcjyr2Nrvb1KI4UUyuaKqU2Z3uHGb09eDdiAwgN0Yu
2sqUE68/17T0Clw8hVw9gwVMYEvZ5Kjb7fk4ZFf+xCY3JrTLZr/rs2u9ZsWrpjlr8OBQF+G1Nq4D
vQRb1V4oAKBwfh8nbXIKTfOc2Z1enqdDCnxK3uTsKQDxMBIXJr6YeKb8LNpHypCdZ11krPYZZv82
oS+gKFHd/YKm6nBcmZExH2LmFqeAv8ojLczJsJLJhQW2UdQxf7lYmwXMU1bHs1gpn8ri3M5Dtnbs
xvvO2Wtus8EeOeTDIyVK9pHX1ycM3G57nXvt5EIOwe1cZzHOHbrM4CP1yL254N3QLCpto+s1+na5
MnEezhPy0yrDvXkv0j09bGo6QdfvnKcJFTKArxkmuB5bo/pAun8GiSdcCNW7M4VHk1UbMPJMnEc/
yM6JLt0R1KNpjbbQLhPE/PKYz5dMi6pTDfOf2ee6TJkqucO4Gt2Y22eL2ap9RpnZsUwPd1R9PQo1
8I8n+mQCwlTUVbXxKmJTMBdpdVrqsFJbp1bmppU7MhRLaZbpU8BiNXs3lb7AxFmNvaxy99pkVjOP
Xeh2022CHDt94br1oocO4ONfoIUN6r/h+YuqNQB9BzEt6tGIi1j5oIzVmdZ76arx8hCVnaK0YrxU
cutE2BNZaKb94cpgxqEQNDZc/bb2xGq0/HMyBessPZ1qumGr25CBrq6w0+6XrK6WU0RkNBpP6XN+
VCOmrCMxlnnfUrbXl8mBsF+5xRN4x4weZqKNph/SdxcjZQPqKhdB2jypjbtpaTa1vPROwBAn24hA
NNYxwLTyIh/1fVZcTwWNeSre8TZdqlH60CvNGvloAWB70ZFjq4U783GIVwG9dtzcNNnbPqRLKPIP
PiZ6WD7Kvjb1baviRGcYvQvQeWdaZd1rKTy4qoW40w0x/KzIQyhSKtoIEvccfkmNi2Dikx5s2CgW
07QuFeO4u9WYdZsOWxxEgbG7IDT9YUrJJJcTI9CaSDFc3Lwq7vIbXcE5MqnVSRb6i7LbWUpwOoTT
InGijTMpC/lJxay50LnHZAjZdmng6+ceSjCgenI1+s4DE/YdQX54aFi/hINlEVl615rM5wEg+HOv
VdK95Xf3ot4VmrGu+kI9TUVebNMuGOeiSao7w8bAIXpBLL4b/XPdsD4o2SzGioeroji0PQRBS01a
ztMp7kyQ68CuNjTC2wurkvFb0ef7UXWLHdIgYR1tWkQCp2iievD/G8+mEY/uYMXFaaCFpF17CEJe
POwjf4xnLItn2CcODeS988SuHuiey7qLyu+5NYVbw6kPL2uh/wjjP9/AQfdjZ/D9DdxxmH4ACPDV
9u3TT7061XRDJ1XDTlBD3qVs73X7Zv0imR+kiBjp6a6B1/G37Zv2iwNWxWVXp+KTfqGqvG7f1F8c
i6sGhhwCfC/AlV///jj8l/+cf94P1F/9/S9Zm57l1E7X4FV+12ijIbC/xAQxkHGM5lcbhKp3RBYq
lU1Dg/0hbbqBhi3KnPuByGiOWzuDWtBZ/awxlGXTdjiWycriOI5vyjaiyBGT7KxM906/nSYwoiUZ
ggXun2MtLsRKDMH54CVrUl0Hx8TK6xTBQzkgGMKw9Oh11EL32gwszLZANDHBiICuqAtM9Xycxr4j
4530CxT6JEbEUApnU8X9aTyZXFha68Gu9HCVoDtCK9AfC0drZyUDCOrUou3YuwAWEr9aqnCkvJop
dGO7rMnDZGGvoqEzjvw4xv9eTjO3tynqqeN1A+QNA7Y/hy8eLZUoOJi+fTqk4bZLjVsDzlgBhUEn
Egs55KGggXTnYKYRngyS2wzUfaV6DDoYWWZcQpGotJlpkB2w9aE6ktmAyVWdhe0Q/shdEztyrV9C
AF6NvkX5GxmgvPfZZZm0z3SF0W1TZVU5qrITbv2xttkFR2ABOeaaqEZJeYwljeIaiHov6Xl5LCvE
pltLAHsXrFo1uB1696OJ4ywrBusIaopK6ESJ5qrrJHObfEjOcrbWqbmdXBZasde1+AKzmTSopWmB
dplS12p7Gq6GqVq08W0ziSfqSB7ZcwLNLR1zS4n4bvAOdoSZpTA7Siu9M90kNaiTEKoSt1u1GiHO
PL/jIJ0ZSCDl1H2srWxt0+J05oBeDWLf4gh4+bxwCEHahOvWceKtvU9rRo5ujQboWDTQ1M65YrMc
CULjPHFbbaYlkbvFR7PR49o+Cw/KaNy31MetWQvu0fPve4tSzKRp2KRrF7wMH0gEJFw+3cXkmdGZ
U7FCS5KMPlcagjyfppgBCw8LBIKFbkpUgbamD7maecti4HmcUrBvGr3HHsBPn+Zw38aeQmZgk028
ILmZFnt3bPaJHBfpKZ4wtMtdmGrTukt9CiCsDYMUUIYiT46Hyb7EAneVJ2Z101bTTewRgCJ7SIKV
/CbBOsCxWbsIU6izqsIaPtZJjyWp2CvQRdlGMQxNUtbyEyb09iKNEnsZt8Cb3SG1Z8ZxSSx/nyYn
pbLoXeuZ3jp/A3OESoBO3DeDaMhOlg3IPNJZ6ciwFZbfmJCg84sDczw+Vgmbv2YwFvAOApDkKsYr
dgBz3ryAH8EuW2O99xVSIMzVCY6bPBhdhDuAetVct8+KSRUXpmcXMyBNLK4UceEL/WQy6n6uh09G
6SW7rCY4iEvSn+H5J4SDX49GhmC0u3nmJyvDhwsjunIg0d4fW3SLMLugYkLTzvQIy8+RG7OKhcur
LlvIu7QPO6dgf6A+m9FVVhgE9jOmcSr++JhP4cwGVgUOiFWAps/jiAxP6qGYp8VHVTYxuhOLwslt
WFQnziKJrWJT1qgLrt5deWZMVR4GI09CmFOfnZk/3tCWO5IjQqvWJbIZKwJdMw0Y586p7yZPTvc1
tqzCL+59D2wmZj8VV6SFO5KCkHjGTaKb493BG4yFspNmyhpXJS4DCjal0VLguEQXQ6nFg2lLM6aD
KzPAnRlKm+YgDZujtG6m+WDMxiK4g1eqLRpp8OxxeoLg/Zjg/MylBdSVZlAdV6gp3aHSJgojKARN
gHU0xEOqGJhJbWkrFfhLXXymkTScQmbWJI4NhZgH0jGlChJx+J2Sq871TsQg1rFmbVppZA1xtCrS
2trF5wnbF6+rsa4Qk6E0p4ueKSeuVq0yXfuUyS9z754NMIIJ3tlSOmlf/hNHvOkjiYOs1tSxuHPw
U/hypQlXlXZciAyrSRp0C2nVraVpd2CruAqLNe2qx6209Y7S4BtJq2/2YvpVZn5HC0ttHLK224XO
oJ9ndBvu2hGuBZ6aet5jwJnrMBdVsldWcPLyH27pEWFj7REoLnDnPOjTtVqw5Oq1gNonJygpj+jO
dbt/CpUYE3NT1CscF868dIhu6KqFH7BXYBECl93brfao4oguuXjN1YLb6YAdb8nbafLEJh6DeA1y
MWT6U6/pshi2Q1BfV5kHITIX0468UmWT9qDxsV2VY0EEK8c2qklWK8FJDocPdxkaOjsrpzwrGzGu
G3e4aS39NOnGg18PC0146A3NAdzfSTNZcIthfzp9fBGGeF8rM0HlABF2JNaRA/1HuAEB8f4hY380
K7W0QOEpZ3GTXRR8zIBruAl3X4hq5uDCB4+z+ybUuCHVgBBNGiR0Z/CAVZaPwMhmZNdPvaJedo5D
tQUtYmxfZvJgIhBFbmIySDNSjrIQdMm4l6nhXVYNQ1J25MZAUle0xrCHBHiTJs4pZr5hZTYWhUuB
W6z1dkpneoheUubq9WgSxNeN9gRz4WQtwZDX+zZvixnDWupiILuuPSVGZ8KKhg+w4sLVlh+TsqNs
NRiUZeW1m3YI6OuKvRO/ahRavQD09H681ZqJKvoemw4m0Bk8E3zCYEgCVTur/Po+p4tmX9g7NXYe
mtC6BfpR9rFYQYIlZVQSki9t9SRmXzljvjNtaoZm0IGPIgKvVC+HhJO7c7f3/U0iupOMvDtgE4F4
ZYg5+XKcr+O80ZETRHeoeE5aK9+R/GS0NjiXaeXd0uohOCw3BI0UPiqNf+kgTJKGEtmyCdlsOdNZ
rpqyj5yxsJEbJl7ccTuwL6JwFm0ItHWwrNFZ5sQKcEv00uXqZQ6fF+ivTMGVEuNdoEmPAgJRPWHj
Bl8gWWL4WMGvz+mV2ZB4mnmkTltFXLHjLZ2W5mt/FxAp+8/25J+jiNAvb+k/2p7MKyZVwfNX25NP
P/U6XQIwphOXwbejY8aSNqAv0yVdkxEWk+0s1dTvp0u6yhYElV7ViLgIfuh1e6L/QqKOtTw7E7ZB
bF3+Fc+OaUmWwrtpgOxZgGJCPbDBqvRrgEhXdIaKegF4uul2WsmsBlLqQK9QeBpEysZuWWQSZp5r
YOAMyYMLJRkuk4w4Q/dPU1fHpo3N/si0letKEuV8tukaHpVesuYqSZ1rGvhzoyTRTSDp9L4ho3Lu
Y6MGKgexwNTHdTz47dIHJ6+mzbXfJFcZnbypum57Q1/WigcksTaPJzVmIQoZL5OMvErS8mrJzZsk
QQ/3/G0FUi/CUl83t5kk7Xk4deYF8L0odKSxGUqD0WyF1tNbaCd4Nkv1EIxL9i6uj3W3Lumy7DPa
wVN0jACq5FFmMV7QYMvq2F/JNVPwZCd4UgX9nXmaaEuTlCL9NHzqMxtz/Zh/jJB9tyakDEkEE850
M2HRLuyJxqhCnJYggBYxdGG8l/RtBZMdLhNx6vbGtGtLSPZaoMxzMq3USvtnQd8X2y6011GCkQrd
hTol4R6sKlhr4UScLu1IYhDvneTfGMZ5x4MSpOSD6EGchrzb1eYQzjOFhp2lCvEaDgk5bWIPlHwN
/QUGSHKNDfh3VI063GbpxJXSuUgYy+TFQyslEKyYBxdNBJJlPFOkSiLlEh3dxOlIe1oZIXqR1c5t
EUX9LJZCi4HiAqWkWU5ShAHKl+9tKczkLxKNFGusHHIl4o39IuNIQaeT0g4r9RmhSG5bH1op/bhS
BDKlHASIoLrLpESUSbGolrJRiX7k1jsbNUmRspIpBaZOSk2RFJ1KKT9FUohqpCTVavpJq8d3Bnu3
MTFpo1AWfMYkNBuf94JQ51wbk5muTy9fGmnyLtRhM7ncHBqLsdxHAJtMYFtaZae1NqKxFtOxpdGF
F2YUu8V4oIwgPsmlLtdLha6WWp0uVTsd+Y4pFQUJCHqdVPYaJD4XqS+Qmh8rqAcTEdCiCjaWEy/E
wUQGrXwTk0uTLNrW2PqtSseowGcrLUXa3JSwkPy2r6FUOQVRoAAMyEddWTgs4GwFSMYJW0/2W3AU
IXQEWbXGJrNVTXebdcU2q+NFwf86c5yX9kmQXXv2QW46fAK0gQdfwjU3ODtayWkGjy8CX1r25+gt
8VHnFOdOwbGoGoT4gZo291gSXUOfz7w7XYfIpazrUQx529q1e2RLRTVyWa4abngHgLQEsZUcuEhk
s7IgKK8yAVy0tf+Ibr8IIY1Wag8dLoaM+kBEewaFbp7wdpP/n3MYGsMcJbwsOvpRkRsd+MrTh4lY
uY0MkJOtsT4U8cEtP1acXw9FbHSkxDEsfOEuwZgQ7dXWgbbtlQghN9Ru6F6Em3wWZLdKfZET9maX
7PhsXcxkmfTjUcE9Ox6Pp8Y40eL+MrT0ldXgYg86I11VanE29B/AkBHWCdxopeiTAVvO8heOlLpF
wqQAskKjSIe429JyIoXxRkrknYVzpEv0o3ITzYxeBGeuuut6Mz0Z7BECR+EfcoeGhGJM2WzhXwH7
SD6rNXP3xCrDbFXY6LwaeQYZPjsN3MY7KaoxAESQ0B2mlnsnL5YK7muWdnV/OUg/XWfUW6F3S48O
nSMdcjigonTNyraW40F9gS7FhSerghl0z4z69qHZ4CLLV1FeWcdVx3BEUdVNrVG+QXNnuRqQq5Zj
HJVL/Oi3OQav4wiNhvpZ6Ja4kmIMNBAvHYOLolNBwezAYXY2Fjc+rgRZuNzCyzTMG03yM4VK5iuc
nOmiznL6jsjAj4P/6CuMfIFFVGfeGN2qyb2fGoRiehidEbBOTNxQO4kajJLjOUmi51DC9sytU1Wy
PrVJu64rYvuG5IDiHM8HRSMHBsZFBxVq+0haUZp9RD/ONhHCXGHLnLokjDLa2GsgR82o2U8gSEtQ
pNqo3vnJpaBvIAZUOgAsLSS5tMsVijMKNqbG5BzFHSlNH9BpbjTnTnWWli6UXElCDSUT1QOO2gBJ
DYGlepKa6kp+KoU47pLHR6WDrfr/az33WTeXXWFY9MNmPGcINV481ygrX7RX9ufJ08uXw+f6X/mG
V/H29w/wuZhs8/SPv2q4It59o1SyP/3u36xJvz48QbnimtpU4WPzd3nYb7748ndE45ff8/nHP5/Z
73/1u9/1elav/7gOn6sHZM3x5Qvju/60ZcXpf+0bN3VdkGL+7WD+8dd3h/pmRfujx76UxPC/rPPk
68fH6GKAx/rjv+H++flbjw30648/NqbG58egeX0g+apy3BaL59d/+uZ04sso4kfPzM/I7d/fXfxT
D3/yczbh/8hv+CEG4A/+hh8Obv7gY//E1fdHH/0nlYR/8OF/uGX8g4/9sxTJDx/+WxenX99dxV4v
TG8utz/9hi8X7LMHuVf+xkP8/DteL4TfeIg312yqduFVkEpxuTJ9+Zy9/ML318yL5zB9rur+4eFL
8cI3LgVv9/1vfvHrQ32+ntC6wLWK3/b52Xvzne/vSz84h093th98wzdOEqf8j09yQbPE0zP7h4fK
rx6a3xyw/+6pWl9GtX/SqUqAx9vM1DdeyUVb5cUX9eXTmT3mvMsz3mpvnp83r8rb189gGPjpvfJn
nZI0W/7orXny/FUb6us5teiQLIH8MMfK/OURvnNevz1zf9J5/fZEfhqUf+Olen/TBfKTPX96hf6k
Q3RUFXMus3iDP+Dbhi775on8xgEfPTTB+4NO8seHhOXom5/7zgvw9aXoTztHTSPnh+vcwdOgO6Z4
ywL6xjky+aTw47n6d88Tb/eXgt8/8Rx5EYk7Oq4phVb7J6/j5wvhv3uKry/l6wX3zzpNltivt5bv
fqa+Wj5/48r+87eq3On8ifcv3jFf7iPfPa+v1o7/R87ryyfhu+f1+7Lr/+VT+9mblaWX/JbH5Pmh
+vW/AQAA//8=</cx:binary>
              </cx:geoCache>
            </cx:geography>
          </cx:layoutPr>
          <cx:valueColors>
            <cx:minColor>
              <a:schemeClr val="bg1"/>
            </cx:minColor>
            <cx:maxColor>
              <a:schemeClr val="bg1"/>
            </cx:maxColor>
          </cx:valueColors>
        </cx:series>
      </cx:plotAreaRegion>
    </cx:plotArea>
  </cx:chart>
  <cx:spPr>
    <a:solidFill>
      <a:srgbClr val="99CCFF"/>
    </a:solidFill>
    <a:ln>
      <a:solidFill>
        <a:schemeClr val="bg1">
          <a:lumMod val="65000"/>
        </a:schemeClr>
      </a:solid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entityId">
        <cx:lvl ptCount="3">
          <cx:pt idx="0">7011271041758527489</cx:pt>
          <cx:pt idx="1">7011353122794635265</cx:pt>
          <cx:pt idx="2">7009641353009168385</cx:pt>
        </cx:lvl>
      </cx:strDim>
      <cx:strDim type="cat">
        <cx:f>_xlchart.v6.7</cx:f>
        <cx:nf>_xlchart.v6.6</cx:nf>
      </cx:strDim>
      <cx:numDim type="colorVal">
        <cx:f>_xlchart.v6.8</cx:f>
      </cx:numDim>
    </cx:data>
  </cx:chartData>
  <cx:chart>
    <cx:title pos="t" align="ctr" overlay="0">
      <cx:tx>
        <cx:txData>
          <cx:v>Locaties aanvoer</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a:rPr>
            <a:t>Locaties aanvoer</a:t>
          </a:r>
        </a:p>
      </cx:txPr>
    </cx:title>
    <cx:plotArea>
      <cx:plotAreaRegion>
        <cx:plotSurface>
          <cx:spPr>
            <a:solidFill>
              <a:srgbClr val="99CCFF"/>
            </a:solidFill>
            <a:ln>
              <a:noFill/>
            </a:ln>
            <a:effectLst/>
          </cx:spPr>
        </cx:plotSurface>
        <cx:series layoutId="regionMap" uniqueId="{C5F7DD75-5E21-4A34-B27A-06958D86F631}">
          <cx:spPr>
            <a:ln w="6350">
              <a:solidFill>
                <a:schemeClr val="bg1"/>
              </a:solidFill>
            </a:ln>
            <a:effectLst/>
          </cx:spPr>
          <cx:dataLabels>
            <cx:numFmt formatCode="General" sourceLinked="0"/>
            <cx:spPr>
              <a:solidFill>
                <a:schemeClr val="tx1"/>
              </a:solidFill>
              <a:ln w="127000">
                <a:gradFill flip="none" rotWithShape="1">
                  <a:gsLst>
                    <a:gs pos="10000">
                      <a:srgbClr val="154273"/>
                    </a:gs>
                    <a:gs pos="53000">
                      <a:srgbClr val="0072B2"/>
                    </a:gs>
                    <a:gs pos="86000">
                      <a:srgbClr val="CCDAEC"/>
                    </a:gs>
                    <a:gs pos="100000">
                      <a:schemeClr val="bg1"/>
                    </a:gs>
                  </a:gsLst>
                  <a:path path="circle">
                    <a:fillToRect l="50000" t="50000" r="50000" b="50000"/>
                  </a:path>
                  <a:tileRect/>
                </a:gradFill>
              </a:ln>
            </cx:spPr>
            <cx:visibility seriesName="0" categoryName="0" value="1"/>
            <cx:separator>, </cx:separator>
          </cx:dataLabels>
          <cx:dataId val="0"/>
          <cx:layoutPr>
            <cx:regionLabelLayout val="none"/>
            <cx:geography cultureLanguage="en-US" cultureRegion="US" attribution="Powered by Bing">
              <cx:geoCache provider="{E9337A44-BEBE-4D9F-B70C-5C5E7DAFC167}">
                <cx:binary>lHrZkuQ2ku2vtOn5UgJILERb9zyAS+y5VaqqpBdaVioLXECCBMANXz+epZ5uST1Xfa9VWVgwGUQw
4O7HzznOv71uf33Vby/2L1uvB/fX1+3v39Xej3/94Qf3Wr/1L+77vnm1xpmv/vtX0/9gvn5tXt9+
+MW+rM2gfogRJj+81i/Wv23f/dffYDX1ZvIX/1IMvvH74/xm96c3N2vv/vTs/+XkX96+LfO8j29/
/06b1xcNi373j7+efvn7dxwhwQhOaAJvMEuTlH73lx9+u9o/Pnz30sMS8sXX//Hytxfn//4d+T7G
mAqRxizFMScEf/eX9e0fZxBnQnBOmaApQul3fxmM9fXfv6P4e4JiihCmMU15KuAiZ+Z/nkKp4O//
EpbE6T/368HoXZnhnzv0j+O/DHP/YJrBu79/h2Gh8deP/e8/W8D515cniMn7p/+Pq5ydO2WIdLs4
2iVb6kMXfNbjz70isicFn3qJjjOS3/brh18j97s7eTXjbhtV/yN0/zz8r2fTw/+/vV/zrz++x/5f
R7f/SZo//dThzbzHxf3xQ79bGbblH3f3nle/O/i3JPtt4P9fT/4ux17NPPj3lFWNGX6bKZizP0us
uzdfv1n9Mvzi/u2qX/OJfx/HXCSCIcpxnAoE6/2aT8n3CYspJE2MYgw5QyGF/yefku/p+xm4kFCO
Ehz/K5/Q95wmIhY4SXGaUEH+f/KJ8n/LJ0JYyt/THcFy6A/5hNPgtr2zQs5LspUYDanEGj1Fc9cW
k9C3Ac/iOOwklaELg2Sm9YVhoT6tqKWZ6t+WfjaZWlx6dWnH5dRMScbQclCDEwel57o0aqyKnUdp
Ntmy7dxyr8fqgNvFnlY7iYMjnubO6gc8xSeMq1u3zOYy1NskZ7qkZWtaGWEcHaI2emORax4IwttN
aVNWhk9ZVzX7ud1Sf7XJJCSz6BJ0ZQ5cNV0efGyfGV2ziAkrW6r5eWs3IteG1kcDJSNGtGQtFTLo
sBS/yYX/rVr/l92lECMqeMqSJI7R76sVkT2dktSmclfjg+5xVAyG7vlmJvw0ztlGRCKbaSp8GoWM
+PZzTOc5352vJNLGHl2bvAisb7FZP2582P7D/THIsD+gCaFpimJGaZzECJHf399OJtPbdU/lKj7R
ydbnmqr7ymJymTd19koNMhVNdKStJ9JPvpVdN5JDYOrDnI5Xka4ud2qpzrx15kI/R419HImKrzrV
m1QzunZi+rw3Sueev8e7mcVhHLuf2eiWourY/bcM6JdwDVMYytlvyyHE40+oRqeNj3Ox+6k/h/lB
qaZUow7Hba1DGfFpvywWH33S7dL18XIXt0kiTb+UamH6A2U1zuqxkSPd/WMgAUk0Nl/J4qM7Q+2a
1W1yqziP7/sVWamdpEosR1zFXV4HDgHjXSjp6qvztwQZ+rBkf54cHGr4j5vPRJzGCackITF5D85v
oHxQHC28myrZtF0+0urD2KX6xBR+MHu/XRYshEwcE0eMQsmrOirVtD/3Lf+Y0J6UYuzHwrV9ny2s
bQ6U2CHD/cZPSTt8Ejyw3JkGl3s41SZsd2sqWiaTVC3lwHlSJG6VnY1sYZduKVCEk5wF/4viOBzM
HHBm0hXLqGl4Fnh36H2V1ageHhBNT6zZ7Uk0g7nzROynqpqV3OcuyF0bd2hI3+X7Oi9Q1JO5WRVP
B2Hnt3pr2puJSXPrgvqJzBM7RMa/KjG4w1gFdRveX5hyrSTT1hz0kKxwNWZyDOok5jg+WodV6foe
F1rzH2sWxJGJLT5UVPdyxsrLakDNfwgUBOTfIsVSBjQDun4MKE4Bwn8bqTUhi8Z+SKQz9VqqmmTc
mbakvn2Y68RKK5IHsiyfhDJ3aMdcJmvoJW/TWxoLXux9HeTsrCvRuu8l8V9iMR1Gw8a7atucHOPF
FiZYlkXtWBcqSvwFwtzK3WkNuOT60wjolFkR2dOSxLjssJkOTqDos0bTZW235CISZiWn1XhKm3Y9
NJ2YL1UXPafEDfDGndlqdTZN1stIaHtssC/aOWxZEoau3NAaF1232Tw1zw2KjwTz5FRXhRvVfgl0
LYa+s8d4B2Se24JhMRx6090Z3n3uxDbnKZrtMVB/9CT9Go3zKkeF8Qk32yarnjWlGfDrjmyaE758
MTRqpK3CKlFquByqO9ePbT6O5DWhM8qQXZeMtk4VYlePlYnTa4v2S88ruWq65bNIXdE5agtlNp2L
ZcYFpn6V9bqLolGRlz3T29E5n+Zj5KLMxU4Uy9z2Gdd+ewjdDZJ8K6lVxzRayFPwyZMxyRdVR89d
DWcUiz5xwngJ31DLfe/1sXN1mxNEpkK0Q3ta0DTKeut+alxSX+jISuFIV3RRM2XWYJY1Cr5ziK07
0yr+qYurKpua7W2yTuQ80lC4VcFoG/JvtymmKL12/U8hrtbD7tM3NHbLcbb8MI/VdI6nQCRftJIL
/oy5wtLGU531db4mdJKerui215afk5lmIZoLva0fmIvu66Q5zks6fFBMlfoghmH+yTbNeEqGSGrd
Ipn0+rKOswLAEOOhb1mG/DhkXniR1cSry4SiZ+NpcjAr06VeWJKrZkF3O+BXpip0Wjk+T5juBZm6
Sba6bnKeEiNNU/2iZ31dfI0O6WSOnU+uzPspG+vus0D4jixBVo2QCzIua5cTkJ74w0ynOXOC1xlN
h5d2Tx5Sra10scn8HtmsZvF8GapjTBy/H5dnPNe+dHX1ObDllVRxU/pEbsPCDttGVT4uJ+0xK/wk
l4kPckzSWc5rMuRp6C6VMPVxr/zDLAYmFcHFHO3oNI7TcGm+9gaPp0WIj4TTkui0O26Dfp2J+NTt
VaEEaSVNzsP+0jbcZJVInyNn73Sy178S8N/x798x/3cm9lvmj6FNJ4xQzBhnBH0Dqd+2i3RJODdL
nVU1wImAH5OM3kqMoZBrr3xGLUDu3MbbUfRyrclyjHsTSgW5Wrrm2m7zFx/Tl9CYuzhKq6whNMp5
H9/+vK/9m0R5v1FCQZFBg2KY/ZFUbElkoIXGdYYeK8unoouH6BnHAJ/aBJXNQ7teiailiwaXr/1q
CrP8h8361jv/sFkJZwlJCUmxIOwPxGtkqtmAaamsnnRzoTbNFpGE88jrPpudEKfBi+c5TP3FdwZJ
u6+AJ1zcooF3p3lkQEImdZuqBp8JQY96GN2lbmQv6uW6+yaDVnUAMrlcunluJa7GuNyWLr3oRP1M
hdvuWiCqORBufEvanmexEnHGFKFnrxd6Hid1amwfP/G+EJ7r0hC0FiHMvljeKbHfpqOAFifr9LrN
/m2m61z+eZje1cUf8glYKQeBC1Ie8zh+V5q/ySeEmYqjeY1kbaeT37rlMlbkYMTuLj2m9R03j1XX
/TgsdjhcfmUPEwBMTkfV3Q+p2qG6I1qwitJLFBMmfTvQfLFklt9I3c6GcMSJuh8q5aTq1yrrOiMO
ZhCVHOs6Og/vL9/eQRDdgVbdDfUUnff3l8Wv6DxuASTFgpocLck0yHa7X5oQneO6zSbC3X0CjFLG
6eSLXeUdEcAfRn6vIcfO1DVFJFIm0daIw6qWezZtOU3m+kPwYzbvUXr48y3FKfq3TQVL4p3uMxoj
IcAu+P2m2pWnQxNZ2IzAvvR+2WSwfRnWbZXcDE/JMPRyATXik6j08+JzzXqbT7j7NM3tBqXNUTb1
N76eQ2CDnHqgD9HWXXE3pod0qx+3Sh+3dvnIiUAZH+uXaRtqGdLnimYcN+JHUtNU8n7HctNpnXn+
FFIxZN2+LtKtei1oXutuzdJo5CfbrfddIFiymb4wGwPpWlQqfRO/jhzP2cRBGJmlPe+raGSilS2h
NWeVo1h6Js4manTBDu22JFJ1Xc7cFDKxsihrXHf0iLic9dBX5qUto7b+SBS73/rmvPTJ52RsszHW
RRyZciLty9gN5MLnoUyrxsmKbVyqyL7Wy5wcSDdpGVmcEVBTksUbSDkxyAARKBiH9mEE4Hbi4g8k
Tg67omfVrYM0K7TJlCDY8zFZzn10sBxFl1S4r47Ni2znZoZ7dtdeTFQ6Wovc4rbLKr1CeChtckfc
nsUTuCwzqj9vqwAJMchh3KikKZgsMYraHAmuc9aBtrMGmlSyFEG4ALp0mQs7DFlNW9n3Y39n+krW
rMLHjgZbzN1nH9JfNHavhNIp2yZOzsavl636yNpokyNZ4lxVDzFBWR/v7GC1WA4zDrI35ie4SZ5R
Ekf34tXR4cgGih440K26UxTuAMJXNVtTsAn6P+fdmd1617SZcJQWnMZycfwxYlTndZM8ajHjDOtW
nJM6OsWdYw/Nx2hPfp6VJseIbLc62X5eqcPQS/0dAOMThOELAK3OiBBFqEj7wG3YM62HvtgGllWq
aeW2TDhjFYml6M34SFL9xaChKscN9jH01ZrjSrxUfDgAOB4UExLYkTsNAQJiSD/exO5vOkJKxv0Y
AVCjS9PjcFx6dR9meuJOO5DPRl+3wD6gdHw2mthPsw2fumrMAqVMpnuqnqfWnYwe5qLplylDkdWy
i0Ob6T69RbPYAQYdLYCUpSKYs5mf+lazsgOHMxNbz7LkOtVbdev13RQVq6Bvi+AK6EojCrKkP3vw
H2QYJy/bVoak309646CKwCDN1fiRghCUXrefvN+SglKozAHKIws24jkk7yURQQa6u5uK6hKalpXV
TGCxFSeXYV1sHrOHMaD0iVRszGIeF+sQpU8qje8CSLk8bn5JpkpfBjdMhYqVyoAg2tbLeAftW+9s
yQelD4lKXZ4u01aiZr3SIeQMR6tMMH6IW2ZXKToNDtAyoXJe+ZKNDb9fV4OlJu3zMCarHIbaSwTm
SQdVmDESUzni3LU4zrs2qoq+0sXaj19RBG6BCCGGVPTjI9O80B0dT5Ob6lLEy/MIFEn3/PO2r8+b
QeLi0niCPAddOsXnMEVTSSPV5yRtzmF1H+oWmLAeL9EaxjIR65dhTE0+E4BJG74sIY0kAv4q504/
1v3P9b4dZmtVZkOfZK3iMt40y8eBmAygWLbKvUxaq8MIWrtX62cc7dM1tWN3rmeTbxOWqEuo7FYQ
eARaUEa1nwq7okF2LlH5bCYj+2ncLnHf+BwP8ZAhTrcy6laSK2vu9tg1Um8Ry1YQiHU8f0xQXPRo
LcOuq9vs6a3alQfujVsJTp/Kur6rAfoalw8k4ZJzsCZsOxzJ3VZC45oy0mZdnOgsiqf2uNtgALmh
5N1Sdr0TGQj6BghFeh/xpZJAumGr033Mo0WJ96hm4FM+AiR1udvCCxH0Ao0CLjM1yAg7IAkx1xnC
XSVpb5sCqRqKRoXzIli2NSCrhki4HJkuZJEF5cCIB1kkLikab1TMP2/pCr/WiQ8sbL2slfiI99pn
i7LXZ1Bl+x10Ku7q+wV6kIznmBaNoeCAbOox+BX2eANBw6k6ii26sTDSsovRlYIrpGD/Cmws2Bpt
Chokjc6bo899074qvQHM0z0prYqKlDcgQXyanNLNFN6pNBNambwfUX1uQveVrTzcpqjvpFpMf1jP
q5jUU4rJfkymCJRB30iQ1PEh9IuVve/xYXb9LhdrTunSHxI/X5RDn6HZ59S1JIvw9gFP7MOCMc9R
GEE/RepA6byBA7JORZXWoAhqDyp+/NDFCwHdAH21Zao/dsx8RBMowREoJ/5EQzVIPYHStsuLX866
lsKC8TMA4Wkmg4Ee4jukuqJqo76MQSA2K/igczSqovJLBJoAvUZDLMp+Zs84QeCJxWl6F81lUg0m
N5rOue3ANFuHvc1CM/2EewBfscaPySZ+XAs2QLMCPDzV9X7lI9SNsXqVq5oW4HUmQKziNncH3vJL
NexNZkngp7DoM6+jexZxB+w2uPNiWXqcqMv2lO8XHzvJeDQ+8nr7BTfwNdNanept2TIxkJC19V7M
rg7ZUI8/94iRjCXuYY10e5jT+CcLVorq9F01kj1jO/hzndq1rANu8sSmtyVl09GbmssdVZ/F67ak
bwAAs6TL/sbTr3GI0+MswOj1wmZx2okyNGyTcTeArRXEJa76V66hCeum3Oo2ztd9tYdtsbbQSY8z
b9mXatmaDBIgzT1LiaxCMhxba94VcPfSN/PrUk3+ljIkl2AfBDO6QNMAbbwfTmDpJlcOlCGz9ADm
wJupFlREzPfHqPZLLmgCOdcoSIKdFIC4F9E34F7idD0v1dxJbO19beiFey13oEsgsnH0mNr9Om2k
WKLlm7wIWVK1H1P0cZt1ckMWsC6x2hcsqrM2TPhiwJG+sHaDvduue9OVdvD+mLjNaGkcgW1B64cN
7D1oGU0oR9OAKw8APXiwTFPlSsNRkAO46DAKG689GRqogUFnS5qMYJqi9cfIDctx2nd3ZMteSb5/
mGxl3wXrKQA5L2cGbmsK1kFWx9sNu/7WggnwWCfTpzlqxf3gsnR2DyH0X3DtjnFwrmhcVIPv0V/A
c3yYkynNtnY0UInnFK8kE0ybzE7oY72XwEyFQnHmJs6zdagz19ckr2Ms5EBZ2WC75bGC2ULKPRBW
HViWxntueo3BmVMfE7CHJB9YkNFuvrZxa88kOQCuI7gifAomkiMLMRRaej/xGmSjSWPZbwa8oAA+
l07vxZqEyzxB5eA6yo1zTdZa9VCv63heGnZs9U7zeMJLFqXiI7X1ETehugLcdJdtclCVcIR4Wl23
qO5lt2ngV5tZLo5sTT5EY5yVqLJpYbYe9nSHOQzd1idoJV8ws1gaFQSQ/LE5mjHZwcKzP28rby9m
XsJpdW4/JzAaAfI+XlvnYE8ihc60R5BYuMpjGD09i8RFx7m3AWzgvENKZBVrFThRnNyarRg5jw4p
FZ9rr+mtm8qN9uLU7rr00fbzEtfLM1PqsdseFU8+YBedwHBqyjZKO1lPjj4Q3pUJ0I1upjxbon47
xD6lUhDyE+v2EyfJWDaN0xnG5Bl1wy8o1AHAT78krPZH9T5SAXXftNBSjGqymSfb0zxsTbl0hj4O
u8hoA4xsXavhAMMGEDbbFGWIUn9aC7gg/oBBeDU1yP1tuJvGdM9gtpucRDduRc1VsQyizWYKZl/j
lvZUIW9kG6/u3mzgckIffSPtnU0jdlMIGJTXm7v1ai+Dp5+QaONzg9LHUbHhIeVzlcV6PH+7BbrT
j36o2YmATQUzmTTXY0HwWt93A6TMljTm4ndy9AJ88JkYkuH5o5p3mISY5rLupNww/hoJ86MY6CLx
kAAH8K260s51Svax/tLzurt2rreyqQgr6djJDVt3g76sipYmbd76jd1HNZjIe/M+2XFPZGTx3bBW
T4ws/TGuw3L8dUERNiU3x2cYCYFHMPC+nOdJHMFmsxe2oPgwJdOjT2N7Msw+d2FBslcTv6gBcJPD
rh++zQ32+TZqre/asc9dXS8npffxMOkoOe2t+VRpRLMRza8Nql+ofpvc/vNQufkoRHfsbKXO1SDQ
1UcAvAp6+47VvYNEu+6oY5kxKcqGPmKXby9drCfoBM1U7jBGvFEf/ahHxvN60M9TvUe3gQ/RrQd1
LXGLunJKh/2u1u9WpAMvddtGlVGFh6d6Hj9Vez9c8AazTfjZ0UFH+xdq1uHsaIsfUB0V0I+SvBon
EIqCzQ+Vd2DHVhU+VAOxdzNayGGt91YOLWANB6p1AL8SpmMJ6o5Od3VONn8CGjc9x37PgIrfEwGS
G2mIrh2SH7dxLE20g/VMjC+aGqQbjnp8qQ2wSxVRmfYwMYvZ09DVzx1FpBgaaFKWgt+/wwBsFkWy
7uD1hsgdACm/orBffYznfI79dr9yYKAzuGIxdHnHgFuGZj24zlx9x+Znq5Y8MNdcommcLw5sPWVs
k+Ombo5VS+zFKrbLxI9JMaioO0w9wR9NBeozJGY7d23byK5x812s7UeRrPpBu8l93MIxLEn/6f1H
DHG0PSwY5X6x/DksoTnt4/Y0vc8HNB2bLKEB2jKnO5gOaXy1tb9OC5gnLegcGcDFk31bz4VTAFoK
9W8o+bjWfLuqDEKw5+DzieKbxx47D+MBswqZMjzmaw2Hwff5FvxdS1qTdU0NNr6vbZZEvDqEfQD9
omdXpH0AlVTpA18CzwOujmNHVjAX6Ah+MS94OqZ5MzNUuDi36/wEdbbCuLyOtFT7KIrOg/hfB3xz
YJrmXZig8JObTdLtbAIkzIjY1Zr1DGJvuIGcHRsCsCrirhj9sD3vDp5DYEhciXY8i/oUCijpOjkO
Yj3NfLpxGomHgSCXiZS6sgWG4sWObm2qEXTEdC49n+ZbLWLQ0/MCNNd7YIlr9Gkioj21lYbhHBjL
u2/7+4QQfV8BeIFZVZWgg8i5N2AMLWRZS2d2VwaYPCRLpubmTrXh61rXOmN+TvO1qr/Wcc2OSxXf
YS0AwlWFM8X9nNFhApFmly1fejJe12RVOVTGKTRj8mPi/TXZp6mcAqxvtECfBeiDluIZ9FdjngQ3
0JmTGGy0GPdlVPMjIU11GG2vPuwtgJ+mRiJC9hc/YNCACrKaof4uqcEL6nw9fARfdc6rNv1sYVR1
GutpPmHBxEG3E8onQuwRhbYcfdg+aeuU9Ctr8mgf++Mw6u5BLA4k0rKVqzL7z25Mb023b8/JAlqE
zqSYpjY9jVXsri6OR2hFZ2Lj6BlNCci2Hf2EdpIUje3OaIAJ3DIiUN5qfYRnJj7CBAsXK2wvgDn/
EjXreWKmOVQj+Ho9B/IxWt8cxOJ/UqpaszGBCh9RD6vwCXqhWF25AMhntjYwy96HHzlp/Qkh+Aqu
YBqHYusLmEddK7OYS0A/jnMjFV13EHP4U6/QUwc/QNQ4AVNQzbKh/NS0Jsq2TYiMc21ygkkZmWE8
9ZuFpxF6U4QOJocWLPUGnLHCAJV+78dWbIdhq1nm6+mM/Hz+lvFeVBoGN/uYDTF9Hwosn0g1LNdu
6t37cx5gmUZpLzGHCavteVvaDXyuZp9ltQ8g75aVFh4sAE+X5rDC8yDlisxYejMSmCtMy53X0/06
petlItNriqWrO3GKA3RBxK09fivCbWerhJjUhyjAbW2hhCcwmNw7/nl9/x0MDegUzijYJ8fgGKBt
ecDcfJl38aMaYei51rF+X+FaYx2BAftufk7rESWNjAYYVIFiDKhKr/WaI44IGEgJkttsXhcOKmoe
mvqCtVy7tTmYd98mbWlO+ug6dgGYPsUoA6TRks7+MTYrwPcO2xbRIYWS8aowMD5jS4B5uUivqe66
giZqvlO+an4dN24pjGmVjQ/gfplLspla1sO2l1W/nYdYwwhjdOOROHBlwaLWh75/37FqvcQJPE5Q
LRY+WqVT/t/snNl6pLi2rV9oUx8IIcQtfbRuwg7becPnJpNGIBCdgKc/I6p2nZ1VtU7us+5XXWRl
ZqRtghDSnGP8Y0LzoTE38tSCUAThcRqTlf2QbUF3jrQaPyNFf6QuPp1OvnaTad0NXvEwt7SIVzbs
jLbfdvli8HCaoJWoZZ39xjkZVueeLNt6gxKX4WgH0BGozhRBOxX5SWsx+DAiVcBUHVS31be5r5LZ
/d3o5iqy5bMkpe3LNjuzFU/Q2A6RhOh00KltNWuoHXRK680/1fqbcVvovSHPZSP7eLPZEijXu89t
soSLDV+4dLzlEbWliKWVrccmP+FERn+7EZgckiy7xtxO1bbM8MnrOTXVTOOWgTbp6YNhiyPc/j7l
9lQm02JNkcPXLaEmTMsJykfvPVYmLqC0t8BkrbUXSlgwA+Y8mElZ7flUnkZNSeIW9hckBneXjeN+
7dEHb6WEJFOzALYvhxAEccE2ThCeWjyrToui1fimbp72QuW1LLLJt1SP4mnJRDx1tROOwsnCbZAy
bm+e6Gh6+0n3HpZXAe3eQ4dUNOvX1ALEavrcF5RsIRr4yTcybB5ZPYIH6rxPOk7bwe5OI+/IrpuN
z1EyUATj89rm7JGZ2TMQJXX2KtPwF3Ms/bWiaI56gDNEOXGBJitY6wqii1PJh1EBLas4aJ0eG66R
sXguFgIWpXgeyk5CwgIaMa3WKxVb4nEldpmw+aFrF+IXnnpGucHyFaIwpJjIWd7sYW1PM37OIBxo
fmabtCa/bzrUWFr3NvZAqmPbEOL0+y+5aTYhtEULHnqFhVOxAwiB1wFe5anfQXI7VJm4s7xtinsC
bkiv2aulxRQwzgfIbs7nBvnCb3XjjxNBEQFX018BI6SeYSh4VKgPwTqgmOEETSb5Rie9X6dhOxmF
fSkzRtK1xD5c4p26OpHoV7fAse0h8oyWQQdG/+9ireDBAHpD2jU2F/eEE/IisE9gzUx8Z2l7PTum
eqdDtYbbZHFoFdahyRYdVO2QZibaUacjoz+uRXPIZndJnJGc3ZzhJ2wlDepirCK5mU2AXSBwsn57
zQR56DP31MmmP5gjG+/drP9O+6F4600AFrbdeynIoE8nt1f0udUHMdtdBV4iKrbROwtgErXNIVOp
N2HUV/Sk3M+ER9GTBZ7VyH3HvUMpWB96mmb+wgCKqMobYt0UPITSPbzaNvZ2ahsvjbM9rbWgvuUs
69GaIYhI/DRQdNbTRXd5F2bLsLP7vAqqxZCh3G4FcTnve6inp2ZEPznVadPOPOhnNiRL9iPrq+Z5
I9tX3ZYUajdkCs5hQ+c83gad+5zQ1BIz1iXAUiA0oDXtaNXFvJdSzft5Whd8pp4dWt7X6nGAHqiE
wrFbqlNOSZdqSz2pbUSFSBnWjqNfrLZx44Yuu3qrinAumyE0jOyyAkU82RZE9XbpnQt1DB0XoBJD
pbBdCXbZivJ1zO08zrms/RL3PTzglskQ/cgUE1S6Gd+JtRApFzgD+2VIe9tc9ksxPPcym5Oi5dth
sy89Q73AeD8lau3yg27bADscnjUC0/Zml0WqtInfAZ68VyNf0WsuL5ND7up5vebDElkcpW8xXidS
nsfNgTzoLpGrxWNZGpvf01oGG+Q4n6eVSwUQwWINZv0uO5QKysI5wjSwzFE+dlCywll7NSxFrwno
4kGGF/LbWFpw2QY0bdSGHOMuWdRy9QnhL7Ckc5d1qGZc97BmzofE4ghuF1OhuPNqitPXbnCVHfdt
27s0dnbpRxYKSFb2UrU+n+zlpCb50tTu3bLRJQFeugRT4XUpmbYmIGW2+qo1n1da9hdiT+cJzKFz
q3KH09ROXSBY1wMQdUWaGSKPKHZHoFUAp6pJ/ajVXMdNsRhxn027aSmO6OGyc96Phm9Bwtc6F3tr
3D67RmPljBAYhyI/zyXknsK07vt8+NZqCIUdO5jCfR9L51UWO6UFT4oFMMGo5vWkmHkW/QTjgrjb
blg/cwa3oWraZzqjoVJyfvB0nu9qPp8BNocENUdcSpuHXlEEW7eGI7m1J/O1xz2ZHJR8GlBOv7iX
ps9e2UA4LsuDr67LT2PMLy7EIV8JLuOx3FBmb/etSWHOTnbt262NGguy0TJUdeCYOJehIBfxMLRt
iLqX+7nGvthm0n2Afhv03L43FM4CVJMuKgw8Wxvvgi5veQCPFjUImt6VQInBG8w41BuDPw3cV+4U
lG1+KEC9/Rd+02p0MY6P/vsNkOA9HQrp5wwWZmsl2ll2Mx5dbzgPTXkaHhNua7BO672Uy77Ii8yv
98uxNvLKB/B/t83rOxHWS9nSK62LsOPTcWzIztx+0GJIhFE92Zt4Urmpg/8yKRRS1TC01rkLIw+a
cdexi2e3e11XTxWMQlI75ynb5B+s4X8w+19FOSzkLCwTEIrDHSQuOMin/3eUA/4t1PTv/c+4vWv+
i2/xB37PfrNMDygGZ3CzPBdRkT/xe/Yb/hrWtGsCvbWx8dv/g99bv3HEODzucfN3aP8vcQ7uoHIH
f8VxxWgO/x383r4B1n/hlPDWbWBSDPkA3AT6N06JTYaex7LywFWn5mTAefliA2Ic+7l6X5pYwV9h
OOdqaHMEosX4xEWc8ffGbkL32VhkaLLM7/XzBlPjg5r3hXdv8EhPi08/erg8VUK3LeDn3j122FpA
y/9+7/+zXn+9XpE7sm6xDspsB/D8r9ZrVFbD1/e/ZEpuy/Uf3+GP5er85hL2e1KIOBagcBco8h9p
Eec3RI9s6t1wfQtL0MFT8mdaBJEQLFXKbQLmjbkWXvozfYSXGLOoi/XtEMdGMOnPrMz9H+vwV+kj
9o/AwO3CCccviEBxz/s9TvITNAYnANxUkzO/2q1XEnjGHZHRxPwl7kNr1wPQiJcw1zWOy7APAR1H
MCABp0aovhd/rgJ0EQczAMd5RCGWfxjxgnBHbKT2q9xiDvn9JJ6bRH58ZIkZsGh7c23fujfiNpr2
2Ynsl9lft8B99e7szzZa0+zMoz7ugc0/6KsHaj4OmwPguTAPl/NwtPY1D7NhZ13npDsNH3ksI3nG
g3Ww7opj5t6iUu7njeOlKCf8iT0scDznNrjIZHgp1cU8m/tqTPkPvl9CkKBwnPAgUbIXZ7qdTlki
w1UGOlkgIsWL8ZrBcA+cyDCDcj/esUD5nt/tSDLH7gUAoQK4VPqVHfSWEagM3sKjuaYeGrf23jFi
ECvm6q9XK3VycKXfUPcpHUCAX9+2R5SJyZLCbqShHgEv2bv8NKjzGlwZ8KM9Bffk47QMPBJ6fnwT
WtAhv7art1ugc4sWKEFKE5rky6kbAqsKcJr7zd6j11XdexeyjGn2YCxFTIoH8X21fSpiE707YAlp
Jo6KM+eIiIou7rkBNt2+LyHm7WAK3WDaJEvd50HGog7qw/sY1FHl9/6LPwcQJhLUZ9p/caLd00fu
g3oJtyMN+nvzHbgVHGcdlA6O9hVNf5iFFbDHaY2l+QSv04yPU6hjkNKTEYsjUaGp0DQEMEdr3woc
/CCW8hciAnbohd/eQfBAA9Qpvyx8l4bufCpEpNYjtyKnOtBuP3XhpiNtQLv0+72+TBd6ROVw4LG7
Vzs32fZihyLTd78BBwKDEZhftnfwt8fZjYUTUBKMaHcDml+F3udWmMHGs2MGpGkNS/lcrwGaTHNn
Xt7O01OVmkeAy3NA6NFs4qaMlndbRiCLMvYItXWL1lD6WVz7b8Ck4sKHUzYHJgkH7TuRlSzQR3jl
63CYfWff+8/Dk7encf62zGEfmH4d4UvywAx7vzujAg7eGO5K749YwMHkt5HjX8dwDOew9UnQ+qdX
PE67KvjCkxh3YeNvcYNF0/gQKH0zGfbaf3jog8sP/F/7q3/Z58H5bAXv5+f0B5gXH401HujTax9P
e/np4G+cHUSgqMCFbDLqzgRfNYF6SQ4bvddpF6Aujekj74OpCtyvebj72tBHR2Q/PzmQINNvB6wf
Xx3ckEcPQeZL/+39PXjAn/GHzA9qvI8v76sOQE2+uhe5G8M2qgInhJWYVEkdZAGPPFwIfUSpnU5p
nWQRj/AU+jQZQ7iw/hQ87N/fxjNKz+kYeViQ5psRGQEwxWT2kZ2JkHPyt+D5wgMefH097M34jfsw
RH1v9wV8JrUvXnOn5Vni3j4T5GID4+k5L81gDGAaAtLQz599F5WBLsJPeC1jpJzoXESokp+N5NND
Pe43T3sgUeuthPWbcMz3lzZEx48/LdEnCn+ukyrUj+Ih2zmPAGN26GJBjkV99AbI/B6MUP7R5SE7
s48OF6vCLu1TN9i36D/jaXd7hZ+16w9VoH0sDsiZPnuamkcVbmaq0Li+t+l/jv+fksfvX00pw3IY
+/Jz/EvBib6DWb8895/H/vtn8a+/6s+znsFKN2HHoI64JfD+71lPf7tlhT3857rg97kFjPjPs578
RkC1esh+ugiP4mv/56y3fkPOFCUDQwmNnBL/t856lDJ/q02BrRJ8J2qB4XcIilS8/tNZXyqCpHEP
eXy0JzPVDIA6gQC3jBPokaK/ks1I1AQZjDMEPF1ZewA9j+UkXqQxl37rWEswtL1v0O2x78m7UMNp
HJb3uh9/zCX5ckvZI58Jy8Pu94wIcPS0w9nWwZpG7641UWgcK2yHE37BSYE8gz7zHIm5jNjQhsfm
Om3zpS4nhDrF7HeGdfM7zZO5ISjULqtv6ioPbOkOqSjYgbfOC5tyB4nUGk8UB5/ZovTmHG4YUcuP
Ll9gcWVLgkyAFZAWR7FH50/XAkg0ee2VFl0BkcG4q7kygeA5yHgtOS7NAXi3eDsQk+B7bWuGUiMj
pO1ziFPQRV3BBDAUPUEFOa9G/cMo6Q8XUo9fWmuiKoiA85zB1cvWh5LNOrAbvNYP+LFaapGiAv3C
KgqHssiDBihz1C8XIMg44W8oX7kBu1rfnP6uXIuErwsJbGUqmAzFPh8dK20Q99MyTxuvu+YzV3v7
3rHks7mArDbcIqxkDiCjfnCBkw2iplEBX2eGrhvPpfyYiTwNQkFhBKdmWzhkPVM+j80jLywErtiy
pC7N7m24OSE4tRNuid+7brK0LnwMTeIqb2DQavmhmxsNxYkVII3VRJQXQGWHdgws8pEbFDjoCqIT
qgxKKpi+OOibyTSRcLnpscOcECj2u6lynzqnPTbIyKBksKKeu/IAsdn0J1teOQB7LRpY6d57Y42w
UwYDVrOzvve5COSAmE8Oa0a37Li5YG2AIE6h6xaWn3vNfcOn1ZcUSKRXzh+CKLCoNbnr7bXzASKQ
OzHnBYwdG7ohXwAJFAru9giMUpCAUiGBu2uQWJTqQFT5N7sDogG2/JJ5oN1HJLIME9y6Vtt7OZCX
eS2/Gc2rGuR1rWYHhGbf4CjJ7D3yFEvEy5lCWY5UhrPI0Ec9rWFjyw9m67DspsJvzfarrffDVHX+
IE0GXoTooKY0XZQDCdGzQM21w54ovoZrkaH2ygBr5q7eERtiijHRc915h24k3xDSCxFXjXh1uP3W
KKdYd/1JM75byg8PnGc20r1GGnBQeNNDtgUbjI5lKPBOkYjjkL4K96t0VAiaG4B4eUSpOtW/4+LC
SCH0nnAXIspm8Mk/qibbrfdl3kbd9oHufG8YzQ4cxsNQu8CpKlbh2Rp2+TgXe2GQe7juT7J0hp0r
yzbBvRl1vxtkKa9y+BxvnJLnlc9IpkG56/ObyO6+97r2YijnoPqwR/iVwTgiaWB5od5bDyuxzZQv
6kchxyX0BjyieQspqnsdZoQI7Nb7hGtCD17bONEiuslnNjySAjW67Np0xhPgKRyubEmN2ogriJEt
kMqstgO6mmmhzZ0oyXWbyUNu3Qlk5vcqG+84NlE4RMszA0M9YNW2De0hzN+KdwO0Yza+iXHxAqDk
kWZVopCAX/e5IlsyAePzWTGHRiPvAc3lANnAUKncerFks6u8AhZX5U5RLuZYb+MtbescSbOd8bBA
rivGwhdIBMFpWKJSk+HUqSkGmtjue5BvK5ga1K699BHeSBjwohC81/2yrumMAHWiN81hfcJinyny
M2bxtXgoW/qJXEWOrmYuunsru3cnYJzsltEdBsQ9b64ZK9oWhiRCgcNQQe/mgQDWH+T5AJt2sgE/
C6fe95tXpLbmCKC32GSGNYIWD6tkMK7cKQnsLnRPfWFqXO3XzebuWLNXGqLi1GHZN/l8EfaLaJwq
MKVTJGX23S4Hht2sgh1gd6FjQT02N6Vgmk8UbAhEcHNR4BKdEWW+YJE7rl8GqYKGrkAUb5l8vPHQ
qBEinDWiF0V2HICRFRZ9rQYZTuaSWAtws2HT4di4T7p28Rttz8jY4szCSeXAMFWs8Y1RNyECT9+4
wsPHyoeuXaf9uq4qyMcGnMU8gr1kT8M2KyTLQIwBlrL8mZkn+CFLQCS+KR9NG9yF+ByW0Qo0gTEP
7MLI3dSxnGiYkRVXyJaSCrjzUN8CCUqct5KcQG2ufrkiBFp7RjqwkYRg629sSB6XgyV8qmEjjhNL
t838j0T0/f+nRqSE/HooTdyX34fb6JCfK8v//qo/xUsKOBtVIHMQ0kNZB/nwz1k0kHtcRPcwhQbV
2e9CzJ8VImaH4B8TgAt4HXIQ5g78qQYRFJYeQn+3DCnlJnX/HTXo9m7+Il6awDFhf1oegW1l/mN2
CMMWh2cEIzdIW3HfQftnmEu6VduGjve9bicdSu0eFpteXQ9SOWHT17o0SOosp7HBjmEYmiP12BQQ
EMZjNZYvJqh2wTkMVWGirxeXKpsekN8jKUFQSYMv2ir+2Ew0HodjV6w3vplfRU9OVBLfQZysyquH
CVRU6JGvganmzhQr0F9BwMsgy5UNtgrFAOhP4gDkDPipbN09kHK0ze6WGmSdIwPJVB8uL4qN6g5M
XFqCX3JDWun5OPcBlxzBvcZC62lsoOLbskbZCFhV1d1F9vN0tN1pe5SG+1bdpIpZlcfBLbPnGc9/
PT4Kp5Xnjlg/UGnMxwqhPL8t2LSflzUFsFEAgZ47lBX9g0mwwfTya2ay85W6eM7U/y9RWeumDv79
Y8TBjqQsGgrOIIb/tc4vBlzf5HZAtR11D8ETPtfKUCp4pQohW9m262uWvZbUvZo2ObGq/VIjKiBz
ta/D1MOjso9Crleqb0QSQjU4a7lVBhhwAiAjMqo2Xjx4x7xLDGexQsyBgUmL4p51MrU5Yh44d+vS
eZoc90lpckdgqTJkHY0VyXtvKR+sHjoHG08W5qQELqDbwIJhiZw9sm4cNfyUYT6Guh8L5+iUg9xN
Znech0EnuXCBROXNEAwbQuejU+mwYPWHoN27edtfDQQQtmGD5C4yx8eAETiVw95ayOoTrxdhPso+
EvnGfXfCwAdhXhcF8FBY4yPmMoSNdB9NnV+3XN4DHT3A+dpvc+HjFD0ry4ZTCz+tuzCABIdqNc+W
VWYI6i0TjGCkpmyLHd3aw60cvPWUbwiH4Uzpvy+GpZJ+soddp1FvDUtxQkqjOJlmQQ63jBlYsArQ
D47htRqRI+gAsfTOAdktI6RdifafswKo7T0+10R0dpugkeNwF6oUoCoC9OMatXI8w1LHiC8Ihj8p
3P+tG/+cVSf/bB0p89Aiw9IgLjd/3zl+ah0tEN3CkPDgAFUK32XwT3syX0nuPqOXlEGj10+gQHsL
UVgh+FPFGHqlFnEFVOsd8hOY1aM669RPuPOoKYAXopmzpht9GyoX0nFbv8559+PX1239c7oWdbGP
IRJqO9QxPWydP7e8cFMtBBdk5qNqBkxgHGvLdAMX6RGfjqgRprkTqK9BvKMh2IBZ+0b1b+fnsa1i
y0eED/OfIPb//SKyUixAzm4GpuO8YKRE7DXTQ28+LbRqfCLZuemWT8/r43Zir2uGWPSv7wLBqfKX
DQEBfvu2r8ORwmXYv5sAP316uRinSdyicwTkwEY9+Mg55uI44/jKVBkRTB5rzPLbsFgd+mZ02AKo
OmfjszZWtH0bpi7I2JuhxDLHuoq1s9ED5ZHwcnBjIB3AmlWv3WI9MICPv752619du2ty1+LQZ1zH
va3Mn64dEJoqiTXkgRTlLfm5gcPH87IgGDw8b7NzmyKBvh2XhObusyRqV4Bc1xUejLqOf30x7t8P
yNuNvDky0FBgPdK/TyEAITivjYmcgrnq2HRnwBnlQ9MagJBGy1e8hpJcRK3XfmQN2bMOx0Q/7Cob
03Gq/q6Z3asCBq0Bft5UDQoVna5AEA2MKWlGkGjAh0JMSTkOhsaUGUQCSlwDEmsu3nhuI+cl3zGM
IZDG4CRjnUMQX0Ao8AIPVdHL73UpzlY/XdrcgzdDxoMcOQ09pLfrZsjAb4sPYSoaDcbn6izFYfJG
GBMl3+MDGBAuMMZQm26z41MvDhbF9ARhIfC9zY/cGsfDOFt3UKnahFpfhmjXVIkKrX4PgyNDIn0t
gTea+Ri723DCUJa3avG+mMGq0C55SPT8YcwtAmEr0v6INv76o+G3J/kvxivULQ6L13FdGLn278/A
T+tENWaDPLk2/KzACVa2yK1ThNWmHHYpU+quGYF9sdpK+Jgd3U2AiG3dq0PlDJoifwYdjtZywIWW
2n0cSGb5reqqBApUMCAxtSfVZVSY8mOs7LMo3CpBlwfjh1zJPGYx0JOvDQ5QLRCnaDY8R3knRiSb
gUn2VmsHOqNIuINiHZFQR0DsmU/TS9u5z5PjCQhyox20K/mcG8uL0f89I6au9lWzqggnL9SSxdUH
F1MtDkbeAqqwM7BfHQZPrCq1ptbel91i7+tKPKNVAN7jWPVxMA+6X/ND5ym2U5sNF8IzEyW9Z3ys
DIofxRbN+xejYP42dzo0Opx0SNs0PqIejc9wv3qjCXmDbTqz3TD3xhki3RDYHfwiJL+7kA7/y14F
B/PvHyRKYPikFgZoIfwPA/SvD/xibHXNlAnhjVuXBmc8Hw/D0kR8w8C52Vu7yJotGAOUL4lBoE2Y
SyBR3my9s4UOhJFgLLtwhqSD8gCFXOm0GNDW5DB6ehMuWmmF+UbP2LPDapUPDSlEiD0T0lbffnOq
fC/nCrkEpUjUE8TU3dUOvbKYMZuO10FTNo9t7xiQZ9xr74k2RnrrAq7qMOslrjq6HYp5GWJZzyhv
B0wAqgr7VVmdimvbrGLXwBoaNODCSpCdMaNDNzLTOapKt8mKJBK2Lw8Fj+wLtIiy2wMwJVFhI27p
ZE1qVbJ88hCC8V0yx1s77T1ZqIRtVF827ZQne1RxOSK5BJLuzbulO+qZZmerme8I1yxVzABxrEqZ
zLT1zlCOHEyqQkYXbLfGouXVsdvK68pWhEg0bc6ZeaCaF/fw4/Y9I34lCU/cbKqDTUsVeHntJlnj
RrJ2xtOCJdWtzN07Dmrw2R2MsCeo2LymvxPVuoVKTCIpmYTm1tSBKPr8uHbZJ7Xy6jDPxdEbMU7J
SpRq4UHVzpqsxoySqKHp4MwtKC98BGsrBXRUDjPEZipi83xpFvmmi+4BPPBnawCTaKsSWKAovkm7
K6NuwkDNfvpQDnbTHFD9ioJUN9mXcFidTtYeKO5JiKwOMbzm4GD5hWjaMxDqvn1DzqMNFH5IFnMI
6hFx+lHCfEV+AMkar4nyavZp075ORJ17gm18bZdPzHQg3rhbZveEJKLvGWfbwibY8td2sPYWnV/M
NQvGjezVCHPI+bYtZJ9z1EpN41yNjqbM018Thm4MmberNccIKBHRAik9jYdv23BKMyQN/amWz8YP
WOEzdMWiALWIVywUZz4qnQb+tNotGXYXjQlvlYT4XcHThUXFEWHxHIp/0X7gafsGR+Nx9ZrjLMSR
tyItWnHM8XHO2TPci93W10c1dXfQFtIqw6VCxh4xoapleZKjN6tdDHlyn0btPIEsjkwE9uJ57I9L
4b1i9OCPiWPs18CeNMdmWKolsb2q2zes/+6JEUMFvRqBGryxrkYtmC0mshN6X29wk6tywKw/GwsZ
ODugcQSMBCJjHqBnsz7MBiZ6IfX31bOe7g3h15myIQxhkmozO3aMSYHfNZRDc9jNq3hfG/6dF2bk
VsBpkEk8uM0SGhjcuUeDKeZ63i2glanRfJCyPmoPe6FZQ61xzQ4UXm1PCa+4k3SLnLBJvmVlUdwT
DiO0RvY2kRuIHQi5GIK1frPRb8SYy8SjWuOb96wJNkhvZ9RRUbVBgixHB7l2cz5RA/AyOokxIhwc
MPNOOu8LJHjUNxtkRgN4bdcvBaYC3JA/DFAkO2lcxv5qCAzAkXQ0jgvc0Q7rUJtGi0AmcoCi09jx
HUwAyjrsCug/MbEpLQV6c5thRt040UvJlzCbMN+h3tSIPRIxSDuH+txdSFcjsmONFwtPjpY0lNMH
L937QdplVDWdSjCeIe099gZl5bMoB0Ab/szzLbYaPDXOPH2U3dtkKjcUedenUqSyd3/Q4YUzpCGM
ZaE+b+dHZ8CJ3UBJ083JUnmR5si9mrJ/8kR5sQt78BcK3z8fclhPCTI5MCiKKsbUycgCLYVWb218
zKZMcPx/YMbaWRP6RugdPInvJl9uijiYhpHFXEHXzmvcnY4p1ADYXuvtnkP8u2sNtF42aBQMPFFz
+VQ7AgeiW0z+2q2RHIonR2QLrtIdA0OY91lWpRIg+6ozHIJGhyD2cu1BENQIQ3FkUQBVQ3MluXOW
fX1y4EfIoXrPWgVLwk1Z46QjRrB0Jk1Xrh87xGXarYswqQKNeg/6S1XvmzLviZ2nKBLGHFNuvDIp
avPeGNYDZklifKiTYo4OonUiYpNCnKq9be+HjBY/ss45kwznWWZWqYP3HUHXwdaOqRjtBsYROrdv
ryS0GhBp/YqOZ+QYBeQgjrjlPxbqbhhkgGETRTUFLhIuaoM5wBFj8Fg3Bwxhl8pCtZ2XjRHcxJx5
qb6JVfyQvGzCylkfjA7JDZe6pT+aM3zxbcBYhQKjJmwLo0WqxYwXvSJppkQdD3WJAEdVxR7mJ3nV
gEGMFaZiYLzGi3FHHe9OqMLHUKPHMlseZT9gxExnfbbDeWygtEPXv5JRvAsMcRnLZ2UCuvcQoMXg
lfK96J47DN7wWb3e3+4XZ9XJ0AwRNnyX4YBE29dm+EynWbPGyCgNyKqYmPsx33KTdW5j1SHSodj6
iCl7ZX0gGKHrt0wVYVamVWO+lZ3nl3gu4wJ5elNifCXBRyn1Em7eoyqQDOtdG+MMkLV9s8vy/7B3
JstxK2mTfZXfeo+ywBjAojeJRE5MzqRIcQMTRRLzHBifvg9Uff+WdFVS17LbalNWZtdEJjORMfjn
ftwfGpzcWcIrafQPCHyPjjupW24UrAQdebduPbsS1YC8g1Wn6vcz2E34FclBTcpfUvJkgEz+ed76
j9/vn36/3w38TUvgzvzXxtT7lff9X4cq/1nSXe8X3/7tX2N/nSsHMqwpCZe53nq9/gsIzfDFxean
u1BhDaTg78f+JlKwYOIBrQ1UM8fcv0Rd/R+ObQkHZRe9iP9j/DuirrE6Tr+/GMFVRzSGZG6sWHV0
iB/P03UXGale5Ky3msN5j5vhlFfmptCd4xDCLZB5+zZ1TG9i3g7OPeUFjLbjTN4De2+856T3dToZ
eXeNrJYc0wpIlStT5qWye/7u7f2VyrS+lJ9eKm8HyiWOR8k7+dNL5TTWTknZ8VIjh23KtlCOZoPA
rjK3g24BBzUN/ElieRkT9SnGEMAI1rm2ZFVsOq5gfhcSAh6q7RI95I5+28xclsekNUhs6a9m6QDN
0Io/3Dx/vq/w/hroKniHdRf4Lzj4HwQKG1KyzEbPAjiMalKzCvdsV5uV9Noa7Ycz86YtbY2Lz7n6
w/v1d4zt+jttLKSWxNCxPs7fayOenmhNQ0AMM8PoknmOv6Shmfmiap5Hm4ttNXm2DwUpDeImHgI1
v8YxQQ5Pjd1lP/XOrkyAWxlFzIaafMixfl5Gv9dzto0EPA7UuMPgpLcGefZAudCGWwKeOCv7KSg9
+w9Kj/0NUPjjx49E5qJUoSKZgkPXj38OEVpt1rnFEJVhkN+E3ptl6xd2w4JuiNrzkTX2+czsHAKW
vq2N4jYca7EtQRj4xO17bgZvpoheR04+UTRfqnRF2y1wyTj4WWvqC2lgg2SD486YKt/u2QqbOcR6
Ocsv0rR6VH++ESnA8Yqs2u0UQ5qbiONsjNDcz6OUR0Lg2nbJmSjWb01X2NdWe0d0vt9b1VACA7Ge
SxHfz15ILoVhIMCG/BnGgbxsw0t3toN6lNGuqt14iyWXiLLE/Bl1XBrSOi0DpBYND0gn/KHjOhba
7hjMNZGJpnUtvzSZe5TN3hi2wjQe+kTPt8JOj8QPL0SUXIsCklhfE9zILXwlefc6wKKVSjwCpH7n
wrqhWeBpAnJc1cNr4ZqH1DXhHgxRhd3G/lySitvoKukCM2mZ8uT8ENtDmLA5grlTuiLgL2xI3jtl
LhyEjWkngK9MxUumHG1juPNeYna381Kcoxlet3CWy35u/YSkPAgX1x/7hqGn1sOY4jssEMqdnC3Z
Mp1LE7+Otxp3ahw8AO4jeMOYeuRq7/Hw+eT4fazV+KOvFqAaL5C+moKku1wqxRudY66JiQidjF7d
a2n2qXdm+CDrrw7b/soEmtdFWk8Ok/+J1oR+XsIuxJtkrCYludqVVHkqQwbwpQcWs22Xt2l1Ezj9
F1wFl6a1fME5dKdwQNWrFapaTVFOkjwlOjxciCpiSuHi11D1Afzuc7P6BOQn56f19ma0hqD2CkEe
Xfg9c1l7HdCm66gWSHi0c5jektUztgXz3HQd7NbriFcw6xXMfLl1gsIuCG0nXQh+kamDZ63jbffg
MjGemBxzSNChLWVfM2tgqGwvw2ZawEHDWbmcRvww2TqEzkyj2Qvm0sQUdtVEThMAQ+PrIeOq0Mlu
BTGclhMdEfNivbPwvtrHBihUVxF30hyuGFxMkY69h5RA0rZe5C1wqX3G9Dxhiq6YpheNex6Zri8V
buOo68XWW0fvkBtgZKS+y0xeZzYv1iG9vo7rtXVwP64jfFEhaOV4l+AHNyT0Su69CApBHL4vqwUg
Xc0AqfmU4w1Qq0kgaRQ4sKY6eTx5pvvWrXYCL2aq1vUlBlm8BvpqOghxH2irDQEx47pbjQnWalFQ
q1khXm0LWWMq0q0e/iIsDTnehqUsUJU6V9/Vdo3WgMCsP3LJeuXrcMPRDmloHEs/n9qdJeOj4Xbg
d4Z0n7Kn+wMnb1Q7bqmOi7tmbjMA1AsmKBwzTrY4uETIPBraeIGWqHGsjuGfzh/I3RddZe+4RL4Z
PRD8DnPBgoo1yWViXGpwjMwZkrreNINwx21h6SCAFDoVexCiTpncaW2r9hOfujZgVrKTjNwWaohV
AOQgTXuRCfdpyjFkNeEMcWkytkO0WjkOcoi9yy6Zr2cMCFBI3S2ABhpJnLk9lVl5qSeBLIotuKZt
lXVvjHiToFALHQIdI7TYvK3lDGtcPc+VpqFfQJzukis8bNUVy0F1lRYQeNAdzCPIf95RrxT3VjfC
rIEPexxkCvwYWOQ+GXmYmG56T6Mcn2RR6x9DeKURGg0aPc6u1ZgFQyS7L57BIpOISLuOtEgd7Zoq
A13fl2Y4PZSOfj2No/PFkhAtTXuwrmyjXrZp0Thc/RKTN98Wr+veoVmZ9rkZUzOY0EFRRmpCqC3z
6MZIUdPaW61LdH6ga6Duk/prpYIPYuan0dLrK7mEJ4hpezMfYMAMzu1cWnec+G603v1kh/ptRQfC
lssckoLYcRh8QYc32XeKAzsA7t4wftUm41aDH7ntGygOaRPru5Z8sNXIRw8ZFEpKBPqycK6yOfGw
64S8SjB4SwGnHYyo7qrnLtTqq2bS+LDDBY1tSsgvQ8dk6fLdhV2tMs7h4EwQKKGteR7utCw/57I4
CwVsVi/MzYAdi7uf5ENaHGdltHpn3TjllvNgRD1oZ5TSNO9PrYxfXZudtzb682T0t3lObYQLQa8o
9pryM51DR6yxAUKy9kj6AR3ZwRZ+SsaBQcXaxqCsUgAKLR9FI57i2U2uZ2mDvTLUKecyuekcndsY
QYwhA1Sod1LfAMg4NNbwnDL4YabLv1egu4rE3jK7otohhpjw7WZqN3HtS6ddVbLGgNoqQai0p0K2
z5O9gAiT6JbYRhnIJ3ffeiCqgsxi3MnTYmv5EYI1TjygGQG20sD26hcHrp1fNsmr1BSczl4eVRw9
J3HN8SJKJxLopbWZwlHsjNSAAWmP6W4k9uyzX5HxXxI9WArDuGH9sPPRvgGp6WzDAiepKaaMIQJY
+aYgbNPYsXlBEdCN3do49wrvAipfcs3Tuu86zAxhjI/LHuvNHw6S623jp5O3xBDMeJKbgs0N5qcp
W2pF3sqbXA+x9H+QnzRcppKsf2nWVBdN/dUcB/M607OdI8fwJKIQY5f82hXtc+ss26k1jlHLE1EU
3C8KniecqdAaF2CF42nKk9Zvai7bslnxhfaV2eWXnTu/yBZWZCeMG9dYblszt32Iu8RBDd08hXwV
a6l3D8neWNgMxkUS2IkSbcsZjL0SaKbNEVaxht4P0npKJPS6+KJ2hwz+q3WsEIWvHSspYMy+gY05
yEi0Z80sBTxLjHlhqZ+MVZswuzADix9DR65LuGJ0NgSinzEyTgWJCoWaXWq675raoYY7GBAkLnGm
VOfYXbaJOeyGxiUIYD5YSNB+VVbPScWZxkiYo7mbvm8v2K128UCDRF6EK1BrBE08XMfF+oiONkpl
V5ubsJFE+fudNafznnMVuYv4EcETwCiQ3s2sZfmNGTb76ZQkZnkZN8CUxJyKrUEIkON4uh0Wq9vN
c+YGJjcRezDIV/eq28P3uTEr5KcEHDVWhlxDy67RQCO1Lc7ONHwaUvS1+r0BI+Y3Ti0CJnSYI4BA
jy4I8zQ1bnk+DF9iwiBMNW0rvgwTRJkejlPjJnzBTKazdAmZG6ichR9CKNP48iUhf5k2lPsWCerb
BcnKOIMLMjvOwJyuBSFK9cCT1gvFXIeX/W12Wdg2KLbR861JXtV2SQJF3M49lxyiy8DXR3WSnXN0
vAxBKLQ/8IWypnWiwpoN5gPJ0edgZVja1/XWVVfqZslPpnSOmj1wPMapWG+ReZSf5Fw0I52zw9jy
I5Y0++Aq73evac4Js6+8B9ZhPM6Vhreoz177tHyuIv7Kb+sLsm/Lh5YnuLtTrprTyPywMl0BhOBL
pt5jO/mETT/nbJAFWmUh8CardTApgtTo0YrqyPRjzwMA6sktQN0iBllla0jkTNfiQBkGltVZBShC
EUYp3jhENwFc/SJ3zonbZadvC8F/1KD/CzVI6ix6/1oNenl//5UO9O1f/VMHomhOug4Ki2eaRJOR
Xf6PDvSvi8F08pwInw5FYihFbP/f60CGkADZXSpqpOT++e/oQKsM8ePl2jF0ZA7uUvoqYP00VvWG
bHQThv/43Dt3n1YPmfaWN94YJADKfLMKcUUZt9+9Q78QdH5hv1l/KTN53g/UJ7GaO74bytvOVMrc
QdARJZNiE7MEboFi69VAx2fc66phWhbCl6nzo5XYl8XARvz71/A388uqz+gOqRuP+opVhfvxNVTe
EpK+wHhfOtSf1ALsiuu6LEp2FuhG8ZGl1b6sh2xjIyEPcZCF7XM92lcxSQtOUGrXdo67QcGHr4Jm
JmMW+cloKLmpJp85gkc+y542VdUGpXT6P2zN3q8+N8y+a6ZdWKuZ9MeXTzCll7O3sMAg42Ttx5KL
BAAWm6SVnwbPPYG639rjdAA0D1cx23Oq0KGfg68LIkvdjMuMuP6uJ/05n/EzkAHa5Oahq29A7ASN
iE4jM5/aam9zae9jBqrpTMGBOsWD9yja8EVDyF969dzkw5upip1bds95uGC331l1ux2Ei7GAwIs7
7qD2dKBLh11tyDOTqHMXkwoZ4HZHZcAI2gKpZZ8yCLKL1t4aHaxbqR3nKXzUFEUHYRwIqQIz7Z5T
mIi9k76PDmmh5GqpFgBWTHM6DN7cxy60isClyoNwbAMrc30MTozgxnMCcz6DL2tnWtBb+kWDtt+m
4VuoNczA1U0HW5lZIgMCe5dbnu43JUfiFrwf7/HdMhpbJ9X9PvEucLtyoY85huB+jGK5/f1j+Xfp
zjEQZXkgiX6buIJ//FgrV/P0rGGDRZ86TFBvZDr72RLD+20vIu9P34KfjUvrl8ARFsxx8Dcr5eCn
X6enaaYP/Lq8rgnzWFcKxlmRkNX+/Z/1i4Mkv8iwPGk7GJXFWqn5/Te+1r2hHSp+UdWGW1evPilb
3DmQTDd0h2jWIct736tWtkvYnZcueuA6u6uTdO/l5VfLIn4+hte/f02/Emi/f0nrf/9uEUqcLrRb
ved+M5EVd4/JqO89jCU2SVJD7OMEYK4QfyrN+eUHTM2Dp8N4o4zlJy1bgf+zi9HiAwZOMzrbJI9P
GJKCznD2YFJ2UIcO+MT3buH6Foz1KhcXghumBgLNrKujTBWxseIPn8+vVhO5rsYWQUDXdn5aDG0s
lgL+4vrY8ZWd8a1l2LjLcxQHtDak0fKH1Vf/xfSBXdHETM5Bx2Fn/PHNZywK7bQaSRmnc5CKMhjn
BWNsBU0nfBsYLW9oWYSvmfhS6w+//+B/9TCadBdh/3TY+YTzk6DsAf/qzCVGuUFXXKjxmO3PMs0o
WF0u4fsNVnbCnIVM42C2m/2p7Z9CSjBd/aYW0U3dTQ+/f0GMA/hzf9qFsVdLC9sT0yJuWj++HTJT
uiDJZW1mVz0ltXiOy+Zy0gp02zD7SJ3lY9JmTDZzWfum4+xE7u44B0+beBD5Zh1w+pxgPzXkmRIz
+qgXmxYu/rMtV7A8w+hNO4SIXSR2qnDB58bldPI0QENuR/lMuGyGkmoBYy+i0u+y8kB3gD+Xth+D
qY+NMMCm5xMAQi3K+PqufREcWA3d9j0ScFCtgsRrj0XKbmOl55zb27cXVjAvpghztzpKi3lGjW6O
OkCyhkOu1fGjo76677kXeEZ3cpw86PTtuMKLtaEIhoWBK10xx6noA9Xlx6l3X5qUQbgkC29FF1xO
o41eTTtyXYHp3Jo6n6jKa6KbDIfLgnug9Zhk0UUOg/jeNq+dZIGF7ilAVp8y/IfxuHySTXk2QS6V
0ddahoF+roFwI6seo5R2E1wRtkN4EpE7HbLHtcB0ghtd1i3JH5l+6pAJV2OdTR0KowltBSkBulVD
coGB7Eu7XEKIpl+CUf+A1tZ1HYouobaqPTVW+dFS97cpJ0ZqrsNoXJt4/9WTLMvViTvRxNCN/Pw0
sBUnE276I6ZveWKRzYJppJpmzMYbR1fkQAFK0z0UWGb6wd0V52BbPFW4C0gVVmQfNnXc1UE2Qpgr
FxIQNy5VnAezsfZTVp7jDmRhrqcIDWuZhzPyOc5IrCls763SoZmtlzOZGDDBKLTq9fhVEC3bKKXd
A43jepmScOVxc0mA+hiC3tHiKTnCoLVdEpn4Cj3AC2kDY2XpBdfMyn5w06g8LvLzKApvHxu0Gjkp
DogoPSO+Z3Bx2usxa4/lYPnzIm1+RvZgFZ69FS1EzALYWukhKs1GeujM8sNSMIGF034y5fhCA8GI
p8V+sksGG9WupB/NF7XFjS2ZPomieEC3QL4tPoexfev4BjKsNFTQz+49oY1HW+Cgco3prnPGXVLw
yS3EjmEu+mljb/mz9l3skiWeEXvnuH1Rq0PFyZ4yxTSpJ9mB0dQM8tqi46Ga3nGs3Vs8NRVUX+lV
myg0MNExKs2iPcU/BUjVZD4zQT2NXfqEYbvz6YDd5y0Ho17ed4Xkii2HW9fUn51Op5yCKltPzGrb
uJz+zNA5uig4+Ng/22kM/0M6D2Vu7Zn63YAZvOvNUYAywc8TE6ypM/Rx6GKbNuUCPscz4l6poe57
D6PiUrm0zbNZm7cxaoWzfuVDqa3BkOD3i956jfrbmif5TlKJY5FsFj9tAX3fmOPUcvhDptx4IBus
5WWYbmYWKyObNv3EeOrsiSboFb471qXcePn9S/jFXmx+/wp+2vUm08xzr+IVhAT4TOBfRQe4MT1r
hYWZw/7DHqv/4rBlYRTnnCUI9WP5/3GRjw23FEMDhn1xJyxrNBbUbzETzXr5mrLdDrQ8jnWBJXjZ
Y6bEU3+wNELfituG/of99xfBDaYNULgo8LO49v18A8v4shljqqE3R1QceO220mAf5+awTXhoEssq
LkzKElDJQvslvS1EyuTlku5GeBbyrLvFYdSiG1GoK73HXzdEN6qJuT2d0xr+6u8/Jnb2vz8qXIKZ
ZNtr3u1vBoD/F3tZh7AdbuMWeGsPK3NdVquhg8xMYdnEjXD5OlT13jHDGc4eJQBkEuitsSiJVs9q
XjHjN8SWbvF8vRnztItLGwCleQ5neO8M9pfwQetjwLHiVlb53YTZrLXI1mtfR1FDfYwPOYNsvXBv
mhLEeEFHTp3dR4jn4Nf9viD2nHkA96ItefPPmmD9M+L+yIT2knY0tmHtPoZqUOm0C1vOemhwMT+t
5/NCO9BBkvnDUCVblxW0rE5Y3tILfLst3djHrHEjil7NS2NxHlLU/62nJR+anX8hNMYQcHhYFKQe
l7ox31Ao3LFIGEnGtFdJI30NIxbGpf3o14IcuOaUwxnJJ4R2HsBgGrJdoZknNQxHusiadt2kqIGo
mWoZFb2vRXhQMSb2MmpwAujm0wq0PvTGhP8rOjqg+116ftYANkfdWiNu70T3c4IQMTXhqe8sjZMO
FUohWASJGcZIXhY79MfVUaJzv5+jm2xlm4YdDSv9BZIP+b2iCIp8vhN5+FjiAZulBBCEM35r1ETt
+E1ZFz7QRcqMpadlo9D6ExVAQWVxCeZ0UHHIjdvqXDkMxlrLOo7VrbvI6qBP1nnwovMQ6oEB5vMi
9pgF5OP0Yg4y8lm5T0IuHyaGvouYrskiDM9zBMA40Z3L2Dlp+Et3irHERh/te50FrShZ/+miUIz/
KmOj6DTfCCafDALpvZpLqW1Ray65C/Cg1HCOnFCBsVHtZdmuQw48Ilp1LCIr8y2veNIzi72jyDof
ayQNhOZyKAYs90lsdZQYJ6jeqXHvAVBgRc/77QJXdhAFmILlPxW3/x9V3P7K0WNaYOSZ17Ckky3+
cSdUlUGiJu+tTTFPGD6vjBqoUnEoHFhlZfTgtjLI5it6DqH35jtcCz1nZ1qf2/xD7p3iOZq/NqyC
2XQ1q/EPuw3GvL/tNhJqHxVujmNQ7/mzJDoX2EwNClk2s62f1H8zththzHsmMtQi9ZupmYxzQQVE
U/bQpSz7JdSgeYueUMxiyjt0+o0kCISZgKvIx+i9upxYufr5CiFuNBxME2JX0mxfmVzy6/iCOSU2
CBZGUJAaSIqZmE2a+Ln2gId8M+LxieKvOuNZDkY9eS5xly9XUnFQovWHxSw5G6MBDDcKFKVlQeRo
AWeNm8X+YIXchnbEcSNkcj/s0s69yzQTpCt9SBnimNCCSGmHcIHobGfJNjSnIG/UXRsmx8rmJ64d
apOwWPNaGOnOpVC0HBU2pabWPpbXS9QFjMCsU5ecBsN+gmPyVX/pQBq4WksQikyzOfd3YzsSrVHb
Vo4Ve88naqqcckeL86Z1pls17sX4yPXMJ7Xmto9eaODWqnwNFwwWrLusdkjT2Wddw2w/5QcG/bDN
pHXWUrWHdsEgli7KiUgDus6GXVDReE3TH811OXz/mgtSuHeB+8bhycarTJULLq4887ayuTcWBrlS
33krnMYA/45bSQRrA3mVlkTTCr9piN9SgM19OfbeE5d1NBOHBM/a1VBWH1MdX0f5McXLEqbieU5t
HBlDq9M7Q+FoLPo9rG/onx01G3qLY6pQZ0OP9glIQDTkbaP0YU8lb7mvsvrRbh4i6XwWhCvqdQZN
K/n7QO8bpIyRFpsiuhVDduU27tdpMa5Fj6vcLs5haGMxNg/l6O37z/1cH2rG9CNI+3a1ABXcF/GY
deajEUJWSaLNSYVvIr111ggq13hnoCs0uZhie6fxUIJkLqxd45Df7ijTMLL7Nr0H98Gc9MXouXFS
oSiDOsmwZR86ktcYLXv1mEw0YRoIOBwkn4rC8uO530ZQACPnXU6Q8qfUOfSzr40oF5MevxVm9MVu
nUcFSa0S55SuyswlFkwM3oyG664j1bSWeTE2PshZe057qlZMkTisHCVXbX62l1qf6SAtBv2zUxU7
T6onAlkTX0dIAzQpeWP6WnU2LfVIWrM8drUWkPOlqOgYd3REtNbt6E7tpjrQfTj7kcDV4EZYAfqp
o3SSt6F2a1DbGWDBpSBcR0+bV9039I34Fi2Ci+6dK+92WgOzkw4o2gvoczitv2ZC9/TnsLhxZuMq
7cg4CG/w3Yobbd/GmImWeQsFH9uZTiJU5AduBM8M1F/Ieuo+i83c1QRcMqD6eYvpxP7cl9mFKfMX
z4Qg5RLJaKqt17asLra+n437aSSGNmMKacu6AbklVuK8dRkrhBcOLFc6NtCUYBVQI6wRdp9+YBO7
syhd88yIm66CJx3Vxi0UHcj3Eu9/P8Tbruk/iTrHIk93nM3ln77HamOVLp1AlOGQH8Unt1i3ymmc
rb7ycyC5mOFwE1VeuuuH1tobc3hnaMaDR4XktJ+RiYPZRVjQ9WFH2YMCZ4egZGtLUFXWVYz6EyIy
9bo6iTm5Mh33Tdk3zl0x39WjwoZKnzLIlncSwluh+vuGK7qwDw5f9XHx9uVY+G1KzDUpSWLkB1es
paclTgK1awgBhjDSaV8JxV0pWTMOWIgAVUiDKCzYvuWjmZ1NnoPu2jkclS33gWrGzdTRXjXKDs64
lxwwLYuTNdCKmB0R77Y6Vn3iS3c2lkrNEiX1AwhjTnqo5bApk0srxqSK0Fht9fardLKdxZ6W5agq
S3c06vaiac2TPS4BYAw/0pI93p/LFIAgDwD+MCOz7yzR4IBkUr3ML05ypzcfNbyMli+DrX9pulNU
XldeCFwrTaddPUZHZbVim0cZS/Da9mcnw9sS4r2UbgIwp3IO+bzEfBjAGoz4o28kt4ecqJMSH407
6WTxynPpeQ9cD1iP8aD4VsYBOeZbCgeRKNl0aeg8CXG41WMqHorS2xtdvm28PNzOFZdB+KU1yCHI
pyGdpxnH+xq4z7amu2qDDvuqE6TaVDWGgM5eju6cN2TKEVayDnuEMpSxQYZfgxT3ponFhQqcOwMO
lNOSJhnREc3iq9nnjxR8XTZK+0xXCkdjhKNMfmj47jZS1Ke0c+7GEJydld2WS/V4M+vt4dsp2uqL
r0XYngxg7MCZcF6E1cGIFCk2vt9vurU8ULz3QRHzs2Y2zwsCD7bAp2lB4RsoWM616Q6S1eXsxGKT
eWyGfXeh5iTIO0Za/XTZ66iRDsNBVg6PD0GQA9J1PgkAXcDtb6e6eZzQyGATTb4zl1+9iPGLF/I0
4usMcET6tUwC2/LuJyDxG6zfnyBhsL7KeGfXEyejzJFrqc5WOt4THVbPoZjvlsrgQwynwFiqW4za
R527A3/bLqN1GQfHnRzMe6Mdv8ReHIwdvp1F+xzbBQnweqfn8gmh6Usf6Zz/Qz3m27xcHbgrgnAy
8+sOyqs59sdKI4w8q/OSqpPXd6eKEraCb8sq4Y6TuMIuhgE/PYqufZ577zqNBUSo5YvHVRJdE9XF
UvLTMJd3DQyLMoNLZ9Kv6FnIINHqZ4IocYTRcY8hFt5Xo6LtyKM1Q3QttehdH8LPpZO/LkitUctr
m0secS2d7uz6kRnLYyFz8lX1V1Gtt0ssL82XzrURuKnKsuqFssN+AhXaUgW+euWiNVgm8A52EatJ
d9vR2WQolxAZnK6iZEsXpfNpxDOPBs1mlxO7YS1QAVHpL42pHb/ptEBFFEc3vvEWy0dhdkYwp/Er
pDexy/myZjFaOiUwXN9ddR3n2KOo9nnCoxZu3LzA/B0y/MTmXSvKhajg3OYsmkVq74vp2eYUVOAX
RX4k+oN0UzAaklRTOy6l8vRtrockgss6nkgBm9kuaSdWF5kZEVydJB5x3DcCvCvxft+S01VtYt2Z
mYXQvzH6Q8LVfMGjTUoMYqye6/6cwkiBHok+RRY8ddnzvdCkA4+XuctaGR1mpgnxVFssZYgMMdhk
DdX2yrKXa30J71rF3hRmYM6G2oHFH90Wc4WXZkLlZnoQcctP48sB5Bl542aDFKoFlMiwYfcQd9PE
CDS3tcAHhfpxyKzbpDXB4MIpExKYiLtarsvYwALGGY57PZadGjOkm6NH64pms64y+A+atefsBeF4
uHQrCI1CGTa1p+nlN2uaE2oPXdo+j7yVpsf3rzU9sobVee40lmJvkH5Uti8jmsU8ZB+RSiis7PVD
W7DDJ4xppGPcjhVWoURLXoW+CuI2tFpqo9q67o88/ButGODLevFjNmAcsEnNbrv2aOq0XxCFJpTw
HFvanW6bMGCUvLYaG0/5oILVXZDmeb/Xq+zSatdDQ1JDkbeuoyJdOA1S56wG59M0sb529rgr0qHe
LZn7mi7lu+Z0rNtUY2+QQ/wurWjnyCtvN1n0ld/zxE9w2roXka9EgrgieccDP1oQjajKDPoh4ky9
CzP12cH5uq0tBB84F9a0nHrZHtsc7rNIT5on9E3drZWumXdjYQfn03swYRaWFJvGdfaMffQUojkI
xlJ+nfcXYDk3PGcsFZeTXuF5rXwGb3sb4Ods5vs6NvbmCK2RkVbqjI9aOO0kFwjAEe4pc9Q1oD6W
pZrUNjSdd9VZpzedVnl3OtN6vvgxJocgGqYXSQUkPhPIEl7YPYuOc+4VlmyGMHhOtsgVzMbq9jkq
aVutGTiyRPe+ElysONBS9+3wjYxb4dMX653NEk93C/+UVdlN1ngGjbgaR4hMPfQcxHh6xWsYx5hF
2y1h/Q4LJI273hJByrZKC89efxQhS8bUz6ZfKuNpMYxuk+TuVeJZ2ZZlcW5Qq+zy8zcR9T8Wrj9a
uGwblP13ivP2i/ryX+/fyG5XFEz8z/+xf8/f3mmU/RHQJt3//Q//QrS5pu0aqH7w1AwW6/92cVn/
wNO1AvuZ3DO/tW3+y1+INuMftmHAz3ClAyuFgfP3Li5+lHSIt2DfAWjh/lsuLvvvA3WM0IDiJJ4C
B4jZT9MUZAkjMzPM3YMTE3BtW6gRa1ebuqYC7S2qS+Xj2dyafYkfnlj4WOTKVw2eFyyafD/M9mho
SvmhBHG4ZN17MnOsltq7UZmUTKgIukNp73XVw26y1v62xSkuxWS9zjQ0c/zobxIYohzXJVfgAYtt
rlMFYFFBSxLAjtWXyEbHiCvFlDFmlxLps96mdyPlNIHeFmvPpLh3qihgWPfsVumxT2RzzLvsKjFq
dcGIenEpRLSrxdw3KtlypllOvP4xIFnO+DK5mfGKXFMYyNWk9w6ix649ZsNXJ5XZxWKIxp9kdBm3
rX2SI5zsJN7qjEjWaJ6Npzq5KVJ9bbQddvg2P/qLuq0SGuUbYoaVx1kKBKiwZ8xTLYc12YCv8SIi
yUA3Ltk4h2Q8dFVzslE8umHkqpZRfz3moD/bl6bD2W+m4HmXZvi8KNGcvMwDxeCiCdQV+iidtHNg
RjMJFmDEEyVQsavNh8Ir7usZTaKQzxNx4qkSnBrXZE5BBGTTGKel0ZodjMdia7nJaRm7+ziV+z7H
CzUu9c70xteyhrbbW2yF7fI6ENDfiMqrN32W0535Qn36vl8hUNxzQbzRimBM2NDrEkiXrMpNGnWg
3vJoX5MUL6LxWSc5eCaVnp2IHW+nRme+bSLGjWZL4Bwd2c5VE7SjIF/X4U/tK9bFoqmnC6NYF9TS
KH3Et2mnZSMht7bihNJB+Z80Gt088yY2+k/YN4JCjLtlzsPLXuGdp/T6YqxhozNPBERFsxC3w4Qh
sIUSIWXL7Tgt/xd757Fcu5Ft2395fShgE4nG62xvuLnpD6kOgqRIeJfw+Po38igqrkqqW3rVr6i4
iqh76ohmw+Saa84xD+7ttHN6kuIunHsbK7hhN+lhVgvdyf3EIx2TA352MM5Gsg06eTV8LAodxcXU
OcwA4AdmG2uAfxyIezwQ2aadlncaZ87FDCw4Y7W7GRUv3NEf8rVpZYA/C5VszSg+Vnm04LzjfZkQ
ai+NoKXGL1vWhjIZkeHqZpz4pcnwG/S/TkBX8JsHj2KZeEFGwQvzdLceInXzFGF+vl3kk9/G1yHO
MSwDL4aahqsimaL7pWNh4GFNYOCPDsFkANarPcwb5o03DfuI39/WqpTYtKnc5YOks7T1nook/Yzy
iYJNb3Z2KjK20oerl3Z0LOPIx2BBcCTIAYqyh6LKb8m+xegvl0Zrf9FQFfvxNEL3AvnkzjgHDFDZ
KB9jOtl7Cs1ZDFFuuO9bSqAGVbGiLsgQ9WekyFc1EvRvU3dtWFQcNuJxsCyf+EMt1qYR7QEhTJyE
xmYbyvg2d+LuWC/1I8Wh7jbCsrTChlAcMlG9cAsTcdmzPPnh6fVQ3qiDrYb3bjhpm4sydnCpU7Jf
lbVFe8M+nW1Dkr07m8EiGfH4Qf2N0NEGY+XU5qdB186u6MUTMrUOIEh5a/Q7JyyrTZWDZ1C0X0GU
Afa7JM0bZD4ISqN970zB80ibBYITEbcjyLobv+a+qRSAx5EHyGpURBySyU437Z6kxjksEXUVaaAj
9YunGg7iXvmdOltV+hXyTewrIYprExnVbs4HvGAcpnu2+gAM2lVmziY/xiYL2dunOoVQG97ZbciW
VEukgMWWzQoAOqtrJeE/XK1kQBcc2l3v9lAR7ff45ygmT1WTXtygd7ZoFy5ujpMLKhP4IyhxEM4K
4nc29RVPrumr6lPzkM2nHPfJMKlkl/RKrmuHFK5fFpvayZCWEjFffDrNloqbIdW7MBJWwaV57jtF
16+BiabDewIAf0vCZt7kbbJFVdMIw+pFgQFez6ImVlnHD7AxYKq4GNrPc+figoMuMSXNs5RZhRuf
M5QXq31qqh1kS7XGM8OrymYvjpdYrew8U4Bh7nGxscnOoHmYsmtWvQ5kAdcON6FxsRUNoQ2BHVHq
2OfIdQCAp4wQVooJd0ExpzdtwXSlg5xL5z3mjicA/9DAItN42flj8RBRp1mrZTNg0N6T9TGRYTIo
aclDZmrjTIP1N+sxhYoehF96HfIC2rS8iZIp3DR9dZ4DnvVd7amd3/rEupL+o3JpXkP4/8YxaG5M
pOvcvtT4OlaBYDfP8mzfptPVT4d74gZHNx6ds7XQSBpQ+OYOGUN6uB1c3GFIJ9xWAqts2bjVKps5
zKq84wk0WkenEd2z4dHW3IgD6tA+kvEh1GWByoahYtvjwYy7p3jC7CGm6KEdHfbTHuhLqz/zphsu
lZfeO2WTs9akRTHQeDgvbrnbMmfv1pW77UMMYIja03Y2pNix2FiRhbXOTha+lnP9ZFupfxVdAWDb
k+xSvfIHqw12g2UJTjxNdhm1lnRgI7uJy5zz4Mucu94mYJoUTr1runTT+/SJBwl0fRtM69RswC+U
dAnrKQVo56pJs1uDcDPbj6sdZB+mis5z9tSY3LHAjUSeYEJTuaYiAwOMneiBU0ZGwzAFu33akqGA
LKMy6FGKPLdUbFvCYIJ4Q/4J7u2hkj+3ENm7aSPlTekjEvR3Sp3fuhfExBNj8s5CX0BwrIGFdHcy
RemQYnhwA/UkCAcxDwkeVSaZnhQAfqjkIcI6lqs+3USVN274Fz0LEX2oBtudqmfANg07kQm4SFKn
J/1fZFy8ZVZIg/ZMusabyNoM03sm0RWoIYZGQlPeHjAIldxptJMt3iM/58imaeBh1fHyCsN1VfnX
OQGbBjiIGp3qt06MSA/2fR5Kqv1CKDouUFcenSeR+xjtGtjyMF7bUwxuftTc+QwAfefyVOKNCIOx
ZJRySScG+W9zi4FKeAPV5xQLgLNv6+EGSteqHra+pt1brubeawK+qVn4TcOvmvnxJSxee2D5cWv/
GIDnh5qi34LTp0KY+CGAfbsmvJqC3MclScx3BuLgaB5/nqFr8PQQmtTfyo4zQmRRUBCFVI+nhD6J
M9Sw/cxrChByxVPhgwJ7FCAdEh/96m4YwcSGYdhvsEIyx5azuOlDFA813DmankC1gGTWPuS6bcCi
doB38xMPQyh95UvedvotP5fnEew8ezGuRcoLOkoMWLwHx4Fag1ivCgqBF2sBUj7p6gOugEx3IRgQ
emgk/Zh1S4IjUZqVbk6o4BWtB92mACvqI8Fdx8dg7fICvvkwiT03KrJCfLF1J4PhSsi4zXQIYgs+
T/EQUt/g6h6HrOLN2VHtMNrlZaTqYdSdDwnlD51ugaBl9IBR9D6jHoKnwoYaDGcvKI5w7+KBFomS
0N5ErQQ6+VanHw4ThRNuY1J5NdNBkVJGIdTVp5qiqa6A6LJNUGKWKPPHns6LbZtgNA2ptXCot0D0
yYCY47tNR1zNc6NGlhLjPflIn5j11NKURas489LKr6zvhRINmuc73akhM9o1Ut2z0evGDZPqjcSx
htWg2zhy3cvR4tH92dOx2JA/68KE6BpcxxwXp70UL07Voxv2/aejGz/6jO6PkRKQJproQQ7dS2Pl
5PNcDAyS9QsT02GM4FpEgnFJDJhCPCKz8XwZQwnUaQqWG42Ptpdp35I2JLv6ptdUZk9vfN3PsBHF
Ap2/oUeBDvDAiGg78Jx151DuoYaaDl6ICgphahWY9lumkQtUWZco0fahrocPGhHuqN/9odgmNCr+
KvP5uefZlgNwwN0HxrAGb6K4WRcgD+EQn7M2ORYxCqk5mk+UaG7yof6IfXvXh6Q7QoHSR1J8AfTi
LDdmZN8Z/hwByc7jHXhvzi7NY6Xmp8HukMBjeUrC5G1CX2LRTaNG0BwSxUYzVvUZFTtHspJYdaRx
h8x8XeYSfNoQcaruahbGzIwpNs44cpJDMmU/JnrJWTT3hzj075sgohP3SMyTQ9bofSdhenT7cked
a3CY7fp3IMp/tY+/1T5ciWPu32kf1+FLJWnbfuV/hNPjCPz9L/6uffi/mD8BxcKxCaQxYCFj/KOs
0Ofi5CWrPZyoH/4/aR/8O6g28kgnOfxVTB6tRif93//j2b8Qu3JNKEfaBWL+ZySjv3DNLcukUwkN
haGM/5h/8lVmSzgSOk6wcCqxbbgxvKDcttQQT8cIQblkCZK26SXx7lvmTOEMV5D7HxMPEjeEL9FQ
9yaWk8icjRzKv7GYir+EDUiYWXwIQNetgN/en70uUR8AuDRCTGNR8eWENqd+q6yogzeuwvDbU90s
7WlQghS7165n6c/nDkUQC3N978fTb1bCrNGM4REP3LQOSnfhIYgyq738lPD+SpeyuxZOezcaObUi
0n5TqaQOJr8Na3dmo0SsPqNyj4C9BXVMycsgRcNqkszvbIavwec0yC9UAAhKw/zly2/CzPLQs6VO
OzyxZFTZ+CbEoSh0DtfxEpztsPj0c56GeUIxeWpvxnlUezbdaps7hYWLTXyEw5SsmQLlphMSh+3i
lIcU0MY6CrP3Iuk/OYh2FzoPgICru0BU+dZsdG1QUR5pKnFufI8Vh/L2qrK+qpCXqsHR8WDE3bAJ
PFbaKZ3hiz27nPurc1AAw60tOZ4G/aizlLrGlXf2KRacGzdFprWMe6kIlk3udsDAuBYRv0gnTF+k
+YJF07mYCsHD4by8pX2FjTHulMqd5VlQEcx6g+AAc0vZdQennRhHqtbl12KOj5Neq8YzqIG6Su6s
BpWmxJQUywhSom/iFgI+Y1peTQy9TBiESyRjyaw0+/hdjLYcDg0s8oMYZrA182OjQrUKOspKRO3v
esEEKGf2D7E9Xay2uKTusNzHTvOjN9KABoG17Ns7uhU+rLg9EFzXb1B2KQP7/KSs7qBy6DJmBwy1
qk9oh8y2PqPr6A2vGeybwXhplvrVhG5/1y1+dNeyr9lVTcA5JBuCs1GkR8tPXGYj+VW41DxVkS5a
YtOcPk2+1z6P0TtM/W7ncvSoE3wkxpRASrlHhiGJDuFqGREFel4Lq9aQKOJlSoutgRZIH04rOObD
Q3me3IVDy7JQwC3CW3bY8yqVxAU4MzHf9STJk2rTJErs8yU4Yry/9s00HSbFuikR3TmfrXlnz+Ya
EnBA6SL+K3DGQBTAVoHBejF85wkpK2TaKIprryL+3L6rne4+ZnFoxoO1SeTAm7awt74hqjUTIrfj
xHkvNm6ynk2E91Cn85vKw6vpO3de2mFxDb7i3L/IeqF7UmCkzDgPtnIsj06bfTcJM4fDoh0SfLly
qetg67hy2V5z5mJItRfr2RqBA9bedW5ASJgzJv3Fm+pN3mTHZkr9ZyS0DxLp5amaBcGVBZ9Z/hoZ
trrjPNvcNEX6ObrMQC2t6clQmg9Zj0fMZnO7ct0fiT2NX4UoNzFZ+RS1auy7d6nS/iIdQIldMk3H
lqU4n8UEbBEqJOyvYTn7zQizIj77mfnYapqxKd2XUVkc5Iz0IdC43XoQPccGe2PoU2hNMda20oRk
ASq5w54yWMy1BeRSTrjlfQhWOQavvNRwlj1NXA4QYZIerilbLy4BzWXuATTnnkPHvLFAZMHp0KsR
UhGHqtGa9iB8QopwOF6YPGjX5giFo2rPYU58aHlMWMaaKTBENlvruS+TQ4NG68FLNFEVVjw4dI4f
h0batY/RCF2xLzqWicGzHOfvrqgFa1zmuPkz9MMFT5t1Cswi2xYlW6u2YwDmAkco55ESzIG8XSJb
l4Ny+YVVBQxc/2E3gfftnXDjjEl1LGV4sgojxK7MPWgs1Y8+onjJfIgeOZzSEtTO2c6bYZBjq3d7
t9xGTf1YV6HaCTXQeupnqG7xFeomTbgOe6gBj0gnR/b0QbuK+Oy5l4tj2XjF+U3V4y2BY6RJhBSD
61GxGkYsuR88GAmdUPskGpZ1wvTMabc6xH77BnDozuH8t/Gahuu2W7q9IZDl0pFmF0kgZrQZJwvX
ubMBWaHt82RM1pVTcr3x9fa4CkkP9QUYk6+WWvk+3kzJj9EESS9/pE65cWK1mrt5XVDloUXCkKzX
hPoPgW+jBKji9imM8CVjHWvm39CG1okk4IW1p1CXBHcMMsTGKzZgd3hb28PRMWCBuMYdvqSLLMtz
CAZwEslB1sXHyD4O98xrJdRG2OP8jgf7zjCSlotWjwhGG9NeiHcgHu2LYbC6q0KqxbBlozvEWoCw
UCJA6USrUYsTHiqFp+UKSwsXi6ue0iV6i0rgcxHo/UmLHL1dYLEY6Nuoht7dCpJ4e1QfQh1WwIaU
2RLHZb4p0U5sLaLkqCkeqorS8oqHzhJpwWVBeVFagim0GIPzcUdd3wH+KTVhyDWhd7C1fBOi4zRa
0Em1tFP8FHkg8G/bOPLxAGHfC8EKR2H8Hs/lqg4jdYDa7pw7NzgaSXevtI6EniS1sFRpiWlBa5Ic
6WvT3LhB/M01nXMFqw/DgArFrah2TTJwe6NdGTEiFtmrXotayRXjGBKXFrs8LXulPwUwlDBAIye+
IVIGWiSrUMuMfP5NoJ7JTsyMIiNu/8oQAIvR2LRWwv6Fbzy+6RtZ0O6FIBegzDGlR1u6A26FS94w
zOvbormVthluOi3rLVrgcxuiWUaF6DeM95YWAZEVeHtqYbDQEqH/Uyz02l3etBiHoa7JrNbsx+bZ
1RJjYnq7sUzcc2jKYrVRLKREzWWH8zFYl6l6ifwi201tug0yb96omDbZFklz1uJmh8pZY6ZE8ky0
+DlrGRSGOeA9hNFKS6QCrbTSoinkMerLtJBKhRpR+lOpBdZZLl8ysoDFN4zpvpZh86kEo7Vlpl1O
U4NMaznbKMnxF8kT3Ye3jf3eaVl31AIvyYnP6JpUGX1eWgD2tRRcyZQY9U95GJ040YIxZO4Rk+Qm
1VKy9PGJhL13bEMCp5bZb2stPJdagg60GP3fxfP/Ty0YM1TgSYae/50dcovX8H8jyf7+d3+fv7xf
gIJbVMUKB4MmfTssd/9RD8YXgSniu+yXXesnLvYfu2fnF4sxDhAo62DbtgVz4B/mL584FbkvGlQg
jIj/ZPfs/HX17Hp0lBFoJ6DF/MUM+Mcgfdt0fibnViLpdL8GI4eEGveM0wUbFjd74EmnAMvcacg5
8bQp0dFlNRrzjyZOPqCd3adNsBAr8l5w2LBG7LNl9TOAkgnvPjacT9d5YAs5WCyD1I+sXo6dwUtX
zsAQ+grXikyTuz98Cv+CT/Iv4Br8RJJ8PhQGh9lVBwf/gAZYKifth2Imc+viWIrVSw9ufN9V5dme
AvoJEvXIfcXKKOl/dCD6kjbjVbfr5xiDkV97W2NuXxsf52XmJptMdNnaLjDc1BA1+XxvJu0JtBpj
WkE/zx+weF/NErnXAaTEL00vST3wTxEVo8r233mq38VPcRFhs+wUCD2fLVe3s2X0ZOJ2LTsY5wtG
WiYDzXuE4us50z4rYLpYv6ZD+CSImQ0TUeDJ/i5Tc+KQJrcxlSCrhoUlxD2TJkTcT25m7iJnenJJ
yaa+PqZHnGKDeVhXMMxtS35omyTRZMxGRb2rVf2QA7Ul6dq9SQP91Mq7u8wrmYAqGtJL790LqQpW
M2jCJgfqkhIdeionKhNrZe3D2I0e8oBvesGtuy2TPjhJFs0R7383aeODaNJ+3yrXBu9dBIDdoKoY
nbP3jW8rcBgjaXAyF+Jmsv87TsNfL2rPE24AscKF5SO13eOPl4CCD5PPcUoUoSs31byvSKtUGNkx
Osbx3qeoA5Tl0bB//PtLT/wLNo4nTE0JMuG6QNz8E5YCmxUvjUj6qyVa2He2+K3bPnwfh5T9PTVn
K/7f6XOdm/AGP1sEwxeTo8nR2pVNXcHWZH2KD/SJQ+8dH390Gp6MYHwiLnNfyvi7YTr2w/KhoIRs
xUEKl+EyvPPUuS0ti/tzYP/W5ze42+XGmHIOhUZiYlZLW5poOd2XbPZxZCkC3YYYu23c3pIknE4L
3WIUMthnb2QC9HReXabddTEs0me5YWyHj1zU5C5aGj8s9A3H5CtMvgPKwKq3S8k6VwXmo9NjEVhm
M6OPN72z/aPhFMj8I+Su2pMbKyl8QM840cx5m/nOnhP6twnFr1GUWqTTaNOVYF5C6idWTZl8xBrj
UjhsyqYF7p7vuorAW3IKwhqT1cAjZHbFPksBfflRdaNU9cqSDdt7gpWvs5ZrS97NUNwonQxAtBU3
5cQfhyng/6rLv2ve6h3pb5wO2A1Zj68rP/iosLxQMHuHnx6wgBF/Tx63c9MRilgmuq4j0DJdY67b
YpKQtTlnN3qeYCVevaQui6WuDG6VoQhCAyyTJj4SE8bZ2Lj30EHtnd1KDATySXj1Kwo938/Mj8mz
eeXmCE2ZWVw4ImwzC7yYU2UfgCW/PEb4xMILOKeSc7jJ2N0b5n3j0xWbe+/FmHxQhop1h4iCSQK8
85yMXzIQSQ/OsiOm27TPrirRP/083g45S6og23Rs5VhOFB9ti/lncaxPP/vVSesDcoGxBTiRroGm
Bzzf7W1dlWslcwQBO5r3QWR/RUX1rEaolc78WzKG5UnWHURf8AaiZvFjxN7BwvsTdOQODHxW2zIK
nyigxhw53rnLQOvshLnzJyzPMoGPd05415NtxIFE6cicf5imTormJ7t1WF4ywzgF3swRCALwIrRB
bolqxqYbt26/Lvv2GdKSpNs7j8ALgBrGU5r31nmcX+q5uHEoDTbcmJ1aeDM4PjNNvmQrISl5bOAi
1jvhZO5RtsFHaSX3VYEPlUPwbRGjwS3juZgwNBrRZoaYsAI8wVKJMvC0qtdimjC8qHE/WKOlsbh8
D3hew8QPd9XSRSsGjl/HXrW7ZYx5qdTOqsN6Gg9+ti1B1JHe9Y8lvMx12/ffSyy2/MYkbVdYLLm2
bXB5sZN8l/50UwT+j5yVGXxsMr2xh11LTOm37mtbV59hW7qn3kv56HqWCb6bAJdKvuOkp3QaZgFC
grfsJrF82XUJahbPURjJdGulXb+ZQDKlXvHB0YhF1UQ6BYFyXUp2OKrYp6R0uo1079UwLZ9Vxgc4
p+8zrBt7Ei92bByk9c1BoYcq6sY4sgZ+Wa59SMvpLOkcXjtW8prCacXh/VGVzF7AF3oQybXN8frZ
prdRpQW+A7EZ0AsA0ZO3cuE1NtWzSfalGryNSrtNGwPX86PTvIRvjoqowYGAaFm/VdwXgTHTw0bw
D5c0CgDqsAETZJGkHjBorWXkmCQ8uDQj6qBXfg26w3UTQvQ5d79Dis9ubMwOKBqbsfa9S0Y712Ie
CwNJiv65Uzhb072HDeHe8dNHLUsMCCsUC+0cjEoEgQCmulN/hRz68zdJaTcv64y4n5Af9J+8RDac
3fHN11wWkfPuHutFQqlx99K171kK48DT0zR/bGEz3YlJH8NaSTWYtfEhUGzKqT0XKXqW7OC1+4VE
wNC7yECHFvp2Nnb+7JMdj5YnnzvmPOomi9Gm7SQZL6lwgLWQnNyyGqP50/TkucwCui8URXI8S9lU
VlH5gIv/fjHb4ZhF3bwrK4enHqQDNajxhkTHdDs60y6IbefYRrTJDz6Lt67ineGhSgP8/bZnHLHL
bFBQJIXayjYWRyvqP5knv/uhxdYR8V5acqlObS14dELAqUX1gchQ77qBrhIraPeZXW3KxXkM059u
rgHHO+b37KMNWgpyCIasutwmtde46x6ON51L3HjumNq8aRfzlq0jgPJmiW4y0pLUh7v3k2G+1irJ
oYIALTYm8MWxZhizWbhl7bBmsjUOczy+5qCBreTBXEwqZLUFshvBIpfwkTs4ydRmb+Jgo+CdLriY
TqVoBxLmdM+KxTu0+Xh1GkdeCMppBDNUNIKmKGBdSiKUDMIPK3TPkRhMGJkIihrlHGqoc0fkUk1z
t0f+ekg1+DmqdZImCZcj19+KzmxY7J1drStEE9r/CDhi8s9xykxHqx9u+x7Gqyq6V/1/RkatdwgX
BoC6xyVfq00MgmSfGM3eYaOCl1481YQCy76740VPtskjwN9l16g2fJRb/if0uUWI/7QGJofRGZI1
7oodDGwoSxqCrRIMTEPH+dOxM/hEdn1T1emxttEhCVBh3+NFHkSQ6dPhg9X3M8q/pZrVkPEahKjD
Wz4bKpbVHo9kXpFY2S1slLhJ4+Y+jdSdGeSkulz3hRQ6nwFd5pnHxtSh3XzQNed+7Jt7KyS4Xgd3
CU7DTUon+mRR1NMsZGaJnLxMuji9okEdOHCHgWrWnXMubnn96tSF6xbN6+4kbsbeSS9jPe5qXc7O
sXxaT5ZeZzg/LPIpK0M04Dqr/C4BCFQEMqYOeFj2yXGu/F20sCUmJAFrNaB/VL25wGgnCcEbMQIb
F8qeR5M8/9Jnn70HGaf2KklS8Z1d58G+JyjxkggS1CZhSCQH0jAKB07iIYOMutU+Hlpv20ObOPuh
8akGjnFMUq8cbmCbs5eBorRpgRI14GUOoJLuS9yc2wS/PV4i3fX770+6Gq7yz8grD5YHL22Xbkgp
/D/NWHEaimYplATVPN4XRnY0+uhvijD+5VnakRoxg/ca1psmsvxhjrMXiqJVzWRaz9k1z5u7ZFC3
4c1S5++3hgGN3ZgoHeo3rnYV/Pzx/rtz/vudMztYhpa/kz1W6v3jvez+tHb+/e/+LnuIX0zPoRad
3CpnRAd+4P/IHuxSIaD6PhtpVysi/2O5t37hGYRKIqi0EVxi/NE/ZA/rF4z7Ljx2xyKaafn/UYHO
v6AEkAbQeGwf370Qf9o6N+RKMhbTgFMNcdsHzWu82ClnJHPvpe7fXch/RQcRFnBZJAtb/8Dun75Y
ETZ9VIMzW+FE2z2ZRbTrJ1Ld/Y4mS1Lcp8Dt9xnbq7xoDgHUgjmKHrKB8jVoCn/4qP6FNkLlzl9u
XM3t47fu8T7yUaX++abqh6Wd/B7ISjbxbhMNnSuLVb7MmfuJq7u/pEYyclMH/aqxB55r6eRv+nls
99RZkQ2dlt+UN9w3BmV09HDDRO4J6FemU9AbW1Vk9iP3s2sy+gSdlPOk/kdBvIyGRtvKNkvBEck2
2S2pij6WhFJrHn3TmRnOeRnp+zDWFSG5bSbc4hGncEpPQZD8yicJmugw14QAsTzjdBtqcWe2Juq+
LPZW6UZ7lVrVgxhm8g+WCjZYxBSFXqi16bbuYLH8/IdtD+9lRVmt275HPvC5orKfIztq93FZfM0O
p5FVb9Itw0IBj9F9GPFJcZY/dY0c9xI6tQyDg/KiazyUT+Y8sf2zMQK12DHb0WNv4Fvk33m1hIV1
Dmb/wfcXdx2Rz96nY3b0SzNak7VMyJNyoPQq+eyU+UsYTgaZqQgB3Y4PZjF8T3PyBK1cQC9IrW3i
pm9hQAJsKSU9l23JCalpmKyJkcmp3/hFVR5zM9ox2kYQ5gx8ZQvVHcmAv41T7riYw1akRH5pX9kL
IQc4NsjVonNPlkMeIKjZWpF96MhALI4YDi7dJmS7UpPXranjEqx7MUHrCAVLlQdThypC0hWNjlkM
55TMBdSeYVeSwmCdf8evy9vaOqChSGpIEhu4jyi2ZfFDeVZDIRyxjol8h6WDHraOfHCBrBYdAuGv
lzoU0iCobSsv42Q3xXhFWc6YOkRi8NPrUElBumRIiJm0FHWkXv4qKmNTyOmRN+2yHhtKDQE7PNBw
/irQJq0KWH2sYyyCPEumT3UzFTE66ALL/Dro6EuDeQKrR3dHw0+1agPrA/2/uOAKxlmaN5Q0Uxk0
Rh7tqA65STMJvsTs0S5XfxWQzDchl+haxgOrhRILNCcWDGikx4KBQ7wfFUc3pFNDx3lccj1m1F4b
c7nmdqb2lh09L5inlHZRedipUmxVXFPfQ2r2G2tfLAHZFuxXqfZh5ZY2diY/cqIrh4jVw8nn9D5h
vYe+GG8HXI5b2kWuJgavXju9Ei/H8xU251S7wCrtB8N9MGt/2DxEb/0gTksCvRQo4dPUPEYmg1Su
vWURJdUbC7sZg/ZyM2gHGqlECEPaqpFgT/OS9iPDwdiz+aDHqIJ1onSx0VK73srwKDsaW/5llS5A
8nUVUqZLkdyJWy1pfWfjt6yvKL6nrTa3GM4JDgCy8kTvX0DZvoYRfmXwtAVPmfhxTNxXcsslNlav
2/OcbKAjXEPvc+g5EacK5FqKUb+w7H1H6w/FoSNo+FHJe8Oez6k+Ig6NpQPI7vucEuyPPe5haiFZ
TPZ0EqTLPUU5H13c46+PkIVReasc66QJ6ARLBFgII/8YIuN27hO582viV7jci9Mim30gC/D1gkaH
0lW3XhemWwAkFLQ3PB48o734U2HciuBr5pu8eEO5GyERopxRgzXpapnSetMNZ+XEgY8eHL4Wcnpk
l4SIgyKlnOlXo3yUefBF3dN0VR5GyWh6NJVuTp5ra28KcbcM1AjhElbovnbLmOLiatlJk36CqISe
SVIFtyO+8JVndw99AL+Rxg1PAe/0NTKzxLAvAYqGrKKK55hOGVZv/cDjK9kIN91ZcE+MAgCKiaNf
A1FKjUaBCcCqHloKZ18LazVpa1yqr4lLJDI4WJ2BAJV/48v2bhcSKHV29hZj3mA8X8v8ubfeczmv
62bcT8Cl4gVUvtEeetaL/iLPSRPv6vBH+DHgR1Cj3Jedc/Cn+DD605sVlxcVmVdaXJNbkcVPYd89
pL3/ZEKRiTvrYCczK3U533JTeKugag6ZRx59NtuHokrvppkmYYTWXu2V3R1KmOm5KoFnjQafTHg2
h9+ytH+bh+ois68e/zC72WBDXwQMV0DnLf2hLl/eQ9VRgfdsD93DkgbwePjDpWce73YQhvQAiqcl
XVEIREmV8dQVX41AfaOS1UM9ZLu7XQaAFyblJhEZVqNF9GdXOaQ8LNE+OC50qE+ljUMc/dpIQaQR
CGMunCEWLRpdFGiIUQzNKFE1reXwjUYUtht24K296L0MCKQqDl+JsLHeRng6DV5M2wlnBYZE+jSq
4ZoXipHTtZcNYZd+ZYQV60ZSxUgVwafb9cvZqS+drO1jPRifXSlOCMnPcxWJB2GGz3mlmls+eQPi
EKfyOXXZJzGO7+zG28URtTVznhJQ8tLyvmvAomATwo0ggr0Rit0QT0QafEAUCR1W7TCzcZ6tV5f2
Xtwt2THMHCpa2YNA8Wme4+QgotnThnneStOb087VZeDrtBnXISD0fWXKu4J2JBi3LFi82R13jpFl
l5//iEyz2NgtWpM/pDjqUnEuRP6KZhxf1JF42jkNs6sFbnin7BrbxRy+WmPWrwWwfSJq3ueCy4+H
C+/YHt0oyWyk5zH3DoFhNOxm+JRw6CTIlPYusexf3X48zX1LhVPsPCahsA9zQvVtwk/qj/uyIsO3
ZqHVbsG0ibVeCeGrgd4HBJTylGremZN/wSz5mFWQYAebLiFrdOZbz2zegbjOm6W3JJY+61yEyHeY
/Q+hiTnCq+1u1c1xcUZXnfZeZ98SueArLAl983FHmGExi3WNyuaFankNM/tehf6lLguFz1l0d36o
vlzVxm8cANTWccDGiqX79CJnXhU8Lm2zog6xw2C+dMFtZvzwc0eSk2jeMgN+4gQrJMyAEPT+OrCK
8lTL4JxkGD2CUfP4RK8OTRq0u7GgnqrJVfvqON62cx3jB5VnT5TusOr2pvnGGvANwjo4UhtlPT2O
NZUf4dQeUQJpEEPcRzCi5ilOhpMiaXgpOlaSfX4oqkGu1SBoGw6/Q4RGXrXLb3mVuBt6NuldkksE
rWy3tBANgK0frIy3TosKIFg5cGDdzmM8nOjpG3hSzGz+ZOBsrOA3vETx/2PvzJrjRs4s+lccfjY6
sCMxYfcDa69icWdxeUFQJIV93/Hr5yQlqkm1Fts90xEz4Qe3JZEsArUAmfe799wd1G9Iu8UQ7X1T
L0A9llfl1NS0dmOyqqz+RstTZ5mawyaZIto4Q2BiiuJdjlMDnVdzGNANlXVpWgq+asV2EUJWUJnt
yykIbxvf8LkJZ3Te87zPdzxl2fxvYe7nfSS4w45pdkcb05mJZZzFRkiHgLbqrWHTcRpufUKaZF9f
rFg1nwbGeJZlA7ZuyYzaDseJ4tMUqWmnUzc+6LF2E+bmwUyCeSFaWA/6Rp0+mmhKsRJdGVN8Vfqk
Nv6mmpgqy9S2IAY7G6z01awo7EvXyMFVRVfcFBZ6QiexN2Wf6G7/2Zb/ZFvONFG3DZcp5vf35cvk
ucu/jsH/9oOvXgQKbelgxdttGmxIJVn21QuuYTOQPbfszHW25ig+r14E/RdBDld38EILjfDLOy+C
bqHQCBXs68uG/V/xIvAjv9udMralN8GwbUuDLyi//kbyiRtDYNDqxJHv0+qmZGQ3goYFdmAly8pW
iuPMcm4ZbW/a1FEWdauL/dS6HnxQnSUdahv5WQsq8v7FUS6IiJ7pAxHa1ryoioSRWBxt46CoAeQF
DQ0R4NGY7qnHfSpT8Gn1hCJhztMpUHaxpVzRwtrNnM4NcGNSMetG4rZo1F1kiXuLu+4qNUYoQIag
WC5yF0ofa3P8ppuAz8csbCixFWxoGKFoQAHTcpWEtrPguXeY2Wj5IlACHNlGdaE67A5Ks1c2ce49
WCOpyjjAOaxR4jtS5beYEs+fDeUEoNwrxrWmG9vAaNfMr7D1gTOfMaNvgdkkl3kEB7yAf3Bkm/SB
KIoydxkG0jgdLEKxiFuzOVAwS5sIgD9coIzLPAYUaV2pK1P4KrWaE2Qu/8aBOQUBFZK4u03pS/E1
SxxbohNUgJDMAmqdrHLTjlcFwvCsmeZkTqHbRkmzZJWF2cNfV0p2V6UwEl1/XFcliKmmZ0aWCNRM
2z8XftDirU2jmW3FxyJxzm0bBsrFTS+qZ6FNNd6wAhpJ7a9FS9nt5BvUEQ4KLdrNbVArWx2MONy/
ZMTXqUCRNQ++MAhRjReZjwVt7LKHNgg+aEDvY7tYlaw9ZQEs01vjqs3atanX97S4nnY547Q+2WNE
5ibQD/s4k0AtEV86fWvDWFS3o6s/t7q9Rb2HD9+7j3oRUzzQk7Hzke5BXCbtWu13lFz2mwY0yVHS
gA2PmYHgSW3wwU8OIeZuJNteDIB9Ktq1BOh5Y5qeRgsl2kUTKeqaNSKAB7bvz7amGOdjtTYY983h
SLXLUvHXBQRAzHHAEP3MzlaedkCwISs7NDtD6Q+dRYOe0amb0AynuStR/ol3MAwgfHZUHjpf4NFX
0hwwWBAfCdPHn5qdWSGun3IoSQbTJ9wBSRt1hTx51a26PtC3PttSSCvaqae4ydLWrlsDBFARFfXV
pOnmkV2VLgE2mcvW1eGWMhtmDUHvMftqVVbLytwQmN5orig3IjjFFYdOT6fhm8vdN7Qt7RthDdWi
b8nCF8UfGK2/v3qog40EUXvukSVtspEByMWH1a9UJWNx/Kf3YSrtCA5RY0KF+Hkg3PdKnp7kKiEO
rR+2JL/Tk5d/0qmZhxLkwPCq2AFNzXVmj+U8qLsnvJqnZi1W1QDz13MdQlhymCAo4Mb+I52A8Tzg
JqoAITKiXZNjwM5W4chLrtgBpiCsz/0Q4VuvnzjIuWrAHEsQHjymoDgnzfkUjQwRsB3r0oCc40Q2
pSXZkOZkTdqUm5L3iDQum0HK40gzsydtzZo0OFt8EVtDt8+k+RlOZgzhQNviop1Ou/HRh5DTSsN0
LWvrkUkuzRA9aqidO7bjITZJSu5V9yLth7mv42/HjHLdVO1VVDFMjAqm8Ppw19eYVTEqUfYbAlKr
RrDERttfEpc5CoRqr9O2zuAJWdqBgTJFiqaZ3lqSMkEbc0ARqJCCCBPWvtcj5qfthxTdiVSqwi80
LYIddb5gEHafowdjtqa4ze3yB9Zp5gMFrfd+aXykhWTAbTqlR5MS1NuX//S6r83cAXErpeiTHirr
6cdvs5dyk7ejDxlY0lRuhrYNTAaJ+/27jE9sGnipiyuidjcw3ebFuNPQUkKzW5U5PuZu1QwHW4yr
qnd3QTFv2uzYMaFd1iGEOjeqVrV3qlFDIC9CXExntRy2ey2wcbGqtX5f1+U26Qi1C/M+p8cpbq1F
V1cMfkcsGDd6kP4nYvcJEfSTdRWUINOV1srvL6tIKGVh5j9n70cdn3/u06rKYTKBycq1VTrdWEPJ
BdKnVZX9i1TZGTLg7eSfHYM3y+uqyvjFgjZkC5yXwiJjhlL/OupgwUWVDOY1A1so/Wb/0qjjd20B
OCEJ8GmqqWqUyttflxYlpQdYIctpoTKpnLSU8hGQxpGtogDG2XkO8rFU6HhWMFSMtoTqIl262SGY
JEveSTu0bHVbJPjHEsNjc+99yAduGLrHjVl1V36eIAq13U8u53LB+W7E+HLYLEdJL2JQ5dn46nPG
Fl9nwhqAJ2cUbarGEkNERa+7oF+iGiliLpUrUx0uBLB7iobq2yhOKDMIWe5Zcu6MkuQ5GkuQ9MQL
BRdNPw5n2N2AteJQC6W8EZoV9b5EDDu1QVcR4ZHjQMIzTEL1ysQ6RWseapbUR7Z20cT6oZBwmDdv
p2/ctn635pXnSaUU8XaG7Lwd5fPwZs3rdrDaylbHh9rEN2rAigMQzAXLGvq46ZEl1yyr2mzYAfkN
FyZekuaCbr4bNcnmWqE8xHGVLdXcYOrLTB5aAYtNJ7zUB8gVfn7hR+7Vj49YkzSqd1dAjph3urBt
7FQuGKz3Rxxyk8uxJvDKcKBjrpx0eT8XU3ese+22zaIbnu2Va6YzGn5BogTXrlNfoeH9+DCYI359
HJpm8tnBWK1BCQP39P44/Mx3zKopAmjcUHj4wxrO0AfNRoHM/YnIUlKE67wwxkVdgNnunWiXMwDb
9HU9bg0/jLc5WwrytXSFKb66tVLmV6XmzXUM3dy76aRpU0QZvI4xZZ4zj3TUqi3A8YbDonAcZSUs
9zZgpbePy+VgpdwPxgSZbrjv9KC7ooDnPB7Ofce4BC67CcMiXEaKIK9V1taZCbrCwFfA1d1hlp0O
K71hXuKa5p0djxsuDsUyDGswEJp5pcbZk0rp+yJDEUKcXlfhtNWq5ng0n+Uz3mSNAoYHmdbYJLov
Fk3DRmDIuNHIFDkWW5h6wTxoTdx5fZTOYueQObTZul50aYW2yTmTMJgka6oAChVUejtzRpwVrnis
uoyQZA+tAoMXTh0SVUTFzdxAqfRmFiqdVqJ1B4GLFJafpLI5NUV+mk+WtfNbbKpDZnxM8SswOujP
TSseUaY26BcRa1n3wKUlxC9dTMswi3AKTeVDrKXUqrjDWouQ0iSQQejDzRQHd0YcNWuvSymflrSM
wrXwBZCeC/R96UCCmQAYHVUiWMVk0vHOEUAclZ4WLv8B+IkyXLk9sNV0tK9cfM6sVZoNyMirKFgF
ox9tVdbuIsLEUeaKvtGwmR3RsputeO5ztFWBYds/L/t2F1Tpkz+2N0FA2NHskuPKxp5ki2wrA2EG
RWih3gTz0c/1OR7JUlk3WRZs40o/LuyhX0KVeXaqzNpVU+YzSCDdUueOvR7U4riucoU2eOQsPara
k7wd71W79NaQ7Cg080KYr3FdbOtk2iikM5NSetfAeVXCt7eV4mBPgsKPScdMdqXE74QJSavGwycU
F8p8kjFlrJTJogBUy21hSPZWbc8NkxKRxAl2NEbXnXocK2QnoXgvjTBgFlJUl0oSoOL1A4wWci+Z
H3unzGSnWWtNRFTY4uUO0mSd5zYxX/W80IFcjyr2Nrvb1KI4UUyuaKqU2Z3uHGb09eDdiAwgN0Yu
2sqUE68/17T0Clw8hVw9gwVMYEvZ5Kjb7fk4ZFf+xCY3JrTLZr/rs2u9ZsWrpjlr8OBQF+G1Nq4D
vQRb1V4oAKBwfh8nbXIKTfOc2Z1enqdDCnxK3uTsKQDxMBIXJr6YeKb8LNpHypCdZ11krPYZZv82
oS+gKFHd/YKm6nBcmZExH2LmFqeAv8ojLczJsJLJhQW2UdQxf7lYmwXMU1bHs1gpn8ri3M5Dtnbs
xvvO2Wtus8EeOeTDIyVK9pHX1ycM3G57nXvt5EIOwe1cZzHOHbrM4CP1yL254N3QLCpto+s1+na5
MnEezhPy0yrDvXkv0j09bGo6QdfvnKcJFTKArxkmuB5bo/pAun8GiSdcCNW7M4VHk1UbMPJMnEc/
yM6JLt0R1KNpjbbQLhPE/PKYz5dMi6pTDfOf2ee6TJkqucO4Gt2Y22eL2ap9RpnZsUwPd1R9PQo1
8I8n+mQCwlTUVbXxKmJTMBdpdVrqsFJbp1bmppU7MhRLaZbpU8BiNXs3lb7AxFmNvaxy99pkVjOP
Xeh2022CHDt94br1oocO4ONfoIUN6r/h+YuqNQB9BzEt6tGIi1j5oIzVmdZ76arx8hCVnaK0YrxU
cutE2BNZaKb94cpgxqEQNDZc/bb2xGq0/HMyBessPZ1qumGr25CBrq6w0+6XrK6WU0RkNBpP6XN+
VCOmrCMxlnnfUrbXl8mBsF+5xRN4x4weZqKNph/SdxcjZQPqKhdB2jypjbtpaTa1vPROwBAn24hA
NNYxwLTyIh/1fVZcTwWNeSre8TZdqlH60CvNGvloAWB70ZFjq4U783GIVwG9dtzcNNnbPqRLKPIP
PiZ6WD7Kvjb1baviRGcYvQvQeWdaZd1rKTy4qoW40w0x/KzIQyhSKtoIEvccfkmNi2Dikx5s2CgW
07QuFeO4u9WYdZsOWxxEgbG7IDT9YUrJJJcTI9CaSDFc3Lwq7vIbXcE5MqnVSRb6i7LbWUpwOoTT
InGijTMpC/lJxay50LnHZAjZdmng6+ceSjCgenI1+s4DE/YdQX54aFi/hINlEVl615rM5wEg+HOv
VdK95Xf3ot4VmrGu+kI9TUVebNMuGOeiSao7w8bAIXpBLL4b/XPdsD4o2SzGioeroji0PQRBS01a
ztMp7kyQ68CuNjTC2wurkvFb0ef7UXWLHdIgYR1tWkQCp2iievD/G8+mEY/uYMXFaaCFpF17CEJe
POwjf4xnLItn2CcODeS988SuHuiey7qLyu+5NYVbw6kPL2uh/wjjP9/AQfdjZ/D9DdxxmH4ACPDV
9u3TT7061XRDJ1XDTlBD3qVs73X7Zv0imR+kiBjp6a6B1/G37Zv2iwNWxWVXp+KTfqGqvG7f1F8c
i6sGhhwCfC/AlV///jj8l/+cf94P1F/9/S9Zm57l1E7X4FV+12ijIbC/xAQxkHGM5lcbhKp3RBYq
lU1Dg/0hbbqBhi3KnPuByGiOWzuDWtBZ/awxlGXTdjiWycriOI5vyjaiyBGT7KxM906/nSYwoiUZ
ggXun2MtLsRKDMH54CVrUl0Hx8TK6xTBQzkgGMKw9Oh11EL32gwszLZANDHBiICuqAtM9Xycxr4j
4530CxT6JEbEUApnU8X9aTyZXFha68Gu9HCVoDtCK9AfC0drZyUDCOrUou3YuwAWEr9aqnCkvJop
dGO7rMnDZGGvoqEzjvw4xv9eTjO3tynqqeN1A+QNA7Y/hy8eLZUoOJi+fTqk4bZLjVsDzlgBhUEn
Egs55KGggXTnYKYRngyS2wzUfaV6DDoYWWZcQpGotJlpkB2w9aE6ktmAyVWdhe0Q/shdEztyrV9C
AF6NvkX5GxmgvPfZZZm0z3SF0W1TZVU5qrITbv2xttkFR2ABOeaaqEZJeYwljeIaiHov6Xl5LCvE
pltLAHsXrFo1uB1696OJ4ywrBusIaopK6ESJ5qrrJHObfEjOcrbWqbmdXBZasde1+AKzmTSopWmB
dplS12p7Gq6GqVq08W0ziSfqSB7ZcwLNLR1zS4n4bvAOdoSZpTA7Siu9M90kNaiTEKoSt1u1GiHO
PL/jIJ0ZSCDl1H2srWxt0+J05oBeDWLf4gh4+bxwCEHahOvWceKtvU9rRo5ujQboWDTQ1M65YrMc
CULjPHFbbaYlkbvFR7PR49o+Cw/KaNy31MetWQvu0fPve4tSzKRp2KRrF7wMH0gEJFw+3cXkmdGZ
U7FCS5KMPlcagjyfppgBCw8LBIKFbkpUgbamD7maecti4HmcUrBvGr3HHsBPn+Zw38aeQmZgk028
ILmZFnt3bPaJHBfpKZ4wtMtdmGrTukt9CiCsDYMUUIYiT46Hyb7EAneVJ2Z101bTTewRgCJ7SIKV
/CbBOsCxWbsIU6izqsIaPtZJjyWp2CvQRdlGMQxNUtbyEyb09iKNEnsZt8Cb3SG1Z8ZxSSx/nyYn
pbLoXeuZ3jp/A3OESoBO3DeDaMhOlg3IPNJZ6ciwFZbfmJCg84sDczw+Vgmbv2YwFvAOApDkKsYr
dgBz3ryAH8EuW2O99xVSIMzVCY6bPBhdhDuAetVct8+KSRUXpmcXMyBNLK4UceEL/WQy6n6uh09G
6SW7rCY4iEvSn+H5J4SDX49GhmC0u3nmJyvDhwsjunIg0d4fW3SLMLugYkLTzvQIy8+RG7OKhcur
LlvIu7QPO6dgf6A+m9FVVhgE9jOmcSr++JhP4cwGVgUOiFWAps/jiAxP6qGYp8VHVTYxuhOLwslt
WFQnziKJrWJT1qgLrt5deWZMVR4GI09CmFOfnZk/3tCWO5IjQqvWJbIZKwJdMw0Y586p7yZPTvc1
tqzCL+59D2wmZj8VV6SFO5KCkHjGTaKb493BG4yFspNmyhpXJS4DCjal0VLguEQXQ6nFg2lLM6aD
KzPAnRlKm+YgDZujtG6m+WDMxiK4g1eqLRpp8OxxeoLg/Zjg/MylBdSVZlAdV6gp3aHSJgojKARN
gHU0xEOqGJhJbWkrFfhLXXymkTScQmbWJI4NhZgH0jGlChJx+J2Sq871TsQg1rFmbVppZA1xtCrS
2trF5wnbF6+rsa4Qk6E0p4ueKSeuVq0yXfuUyS9z754NMIIJ3tlSOmlf/hNHvOkjiYOs1tSxuHPw
U/hypQlXlXZciAyrSRp0C2nVraVpd2CruAqLNe2qx6209Y7S4BtJq2/2YvpVZn5HC0ttHLK224XO
oJ9ndBvu2hGuBZ6aet5jwJnrMBdVsldWcPLyH27pEWFj7REoLnDnPOjTtVqw5Oq1gNonJygpj+jO
dbt/CpUYE3NT1CscF868dIhu6KqFH7BXYBECl93brfao4oguuXjN1YLb6YAdb8nbafLEJh6DeA1y
MWT6U6/pshi2Q1BfV5kHITIX0468UmWT9qDxsV2VY0EEK8c2qklWK8FJDocPdxkaOjsrpzwrGzGu
G3e4aS39NOnGg18PC0146A3NAdzfSTNZcIthfzp9fBGGeF8rM0HlABF2JNaRA/1HuAEB8f4hY380
K7W0QOEpZ3GTXRR8zIBruAl3X4hq5uDCB4+z+ybUuCHVgBBNGiR0Z/CAVZaPwMhmZNdPvaJedo5D
tQUtYmxfZvJgIhBFbmIySDNSjrIQdMm4l6nhXVYNQ1J25MZAUle0xrCHBHiTJs4pZr5hZTYWhUuB
W6z1dkpneoheUubq9WgSxNeN9gRz4WQtwZDX+zZvixnDWupiILuuPSVGZ8KKhg+w4sLVlh+TsqNs
NRiUZeW1m3YI6OuKvRO/ahRavQD09H681ZqJKvoemw4m0Bk8E3zCYEgCVTur/Po+p4tmX9g7NXYe
mtC6BfpR9rFYQYIlZVQSki9t9SRmXzljvjNtaoZm0IGPIgKvVC+HhJO7c7f3/U0iupOMvDtgE4F4
ZYg5+XKcr+O80ZETRHeoeE5aK9+R/GS0NjiXaeXd0uohOCw3BI0UPiqNf+kgTJKGEtmyCdlsOdNZ
rpqyj5yxsJEbJl7ccTuwL6JwFm0ItHWwrNFZ5sQKcEv00uXqZQ6fF+ivTMGVEuNdoEmPAgJRPWHj
Bl8gWWL4WMGvz+mV2ZB4mnmkTltFXLHjLZ2W5mt/FxAp+8/25J+jiNAvb+k/2p7MKyZVwfNX25NP
P/U6XQIwphOXwbejY8aSNqAv0yVdkxEWk+0s1dTvp0u6yhYElV7ViLgIfuh1e6L/QqKOtTw7E7ZB
bF3+Fc+OaUmWwrtpgOxZgGJCPbDBqvRrgEhXdIaKegF4uul2WsmsBlLqQK9QeBpEysZuWWQSZp5r
YOAMyYMLJRkuk4w4Q/dPU1fHpo3N/si0letKEuV8tukaHpVesuYqSZ1rGvhzoyTRTSDp9L4ho3Lu
Y6MGKgexwNTHdTz47dIHJ6+mzbXfJFcZnbypum57Q1/WigcksTaPJzVmIQoZL5OMvErS8mrJzZsk
QQ/3/G0FUi/CUl83t5kk7Xk4deYF8L0odKSxGUqD0WyF1tNbaCd4Nkv1EIxL9i6uj3W3Lumy7DPa
wVN0jACq5FFmMV7QYMvq2F/JNVPwZCd4UgX9nXmaaEuTlCL9NHzqMxtz/Zh/jJB9tyakDEkEE850
M2HRLuyJxqhCnJYggBYxdGG8l/RtBZMdLhNx6vbGtGtLSPZaoMxzMq3USvtnQd8X2y6011GCkQrd
hTol4R6sKlhr4UScLu1IYhDvneTfGMZ5x4MSpOSD6EGchrzb1eYQzjOFhp2lCvEaDgk5bWIPlHwN
/QUGSHKNDfh3VI063GbpxJXSuUgYy+TFQyslEKyYBxdNBJJlPFOkSiLlEh3dxOlIe1oZIXqR1c5t
EUX9LJZCi4HiAqWkWU5ShAHKl+9tKczkLxKNFGusHHIl4o39IuNIQaeT0g4r9RmhSG5bH1op/bhS
BDKlHASIoLrLpESUSbGolrJRiX7k1jsbNUmRspIpBaZOSk2RFJ1KKT9FUohqpCTVavpJq8d3Bnu3
MTFpo1AWfMYkNBuf94JQ51wbk5muTy9fGmnyLtRhM7ncHBqLsdxHAJtMYFtaZae1NqKxFtOxpdGF
F2YUu8V4oIwgPsmlLtdLha6WWp0uVTsd+Y4pFQUJCHqdVPYaJD4XqS+Qmh8rqAcTEdCiCjaWEy/E
wUQGrXwTk0uTLNrW2PqtSseowGcrLUXa3JSwkPy2r6FUOQVRoAAMyEddWTgs4GwFSMYJW0/2W3AU
IXQEWbXGJrNVTXebdcU2q+NFwf86c5yX9kmQXXv2QW46fAK0gQdfwjU3ODtayWkGjy8CX1r25+gt
8VHnFOdOwbGoGoT4gZo291gSXUOfz7w7XYfIpazrUQx529q1e2RLRTVyWa4abngHgLQEsZUcuEhk
s7IgKK8yAVy0tf+Ibr8IIY1Wag8dLoaM+kBEewaFbp7wdpP/n3MYGsMcJbwsOvpRkRsd+MrTh4lY
uY0MkJOtsT4U8cEtP1acXw9FbHSkxDEsfOEuwZgQ7dXWgbbtlQghN9Ru6F6Em3wWZLdKfZET9maX
7PhsXcxkmfTjUcE9Ox6Pp8Y40eL+MrT0ldXgYg86I11VanE29B/AkBHWCdxopeiTAVvO8heOlLpF
wqQAskKjSIe429JyIoXxRkrknYVzpEv0o3ITzYxeBGeuuut6Mz0Z7BECR+EfcoeGhGJM2WzhXwH7
SD6rNXP3xCrDbFXY6LwaeQYZPjsN3MY7KaoxAESQ0B2mlnsnL5YK7muWdnV/OUg/XWfUW6F3S48O
nSMdcjigonTNyraW40F9gS7FhSerghl0z4z69qHZ4CLLV1FeWcdVx3BEUdVNrVG+QXNnuRqQq5Zj
HJVL/Oi3OQav4wiNhvpZ6Ja4kmIMNBAvHYOLolNBwezAYXY2Fjc+rgRZuNzCyzTMG03yM4VK5iuc
nOmiznL6jsjAj4P/6CuMfIFFVGfeGN2qyb2fGoRiehidEbBOTNxQO4kajJLjOUmi51DC9sytU1Wy
PrVJu64rYvuG5IDiHM8HRSMHBsZFBxVq+0haUZp9RD/ONhHCXGHLnLokjDLa2GsgR82o2U8gSEtQ
pNqo3vnJpaBvIAZUOgAsLSS5tMsVijMKNqbG5BzFHSlNH9BpbjTnTnWWli6UXElCDSUT1QOO2gBJ
DYGlepKa6kp+KoU47pLHR6WDrfr/az33WTeXXWFY9MNmPGcINV481ygrX7RX9ufJ08uXw+f6X/mG
V/H29w/wuZhs8/SPv2q4It59o1SyP/3u36xJvz48QbnimtpU4WPzd3nYb7748ndE45ff8/nHP5/Z
73/1u9/1elav/7gOn6sHZM3x5Qvju/60ZcXpf+0bN3VdkGL+7WD+8dd3h/pmRfujx76UxPC/rPPk
68fH6GKAx/rjv+H++flbjw30648/NqbG58egeX0g+apy3BaL59d/+uZ04sso4kfPzM/I7d/fXfxT
D3/yczbh/8hv+CEG4A/+hh8Obv7gY//E1fdHH/0nlYR/8OF/uGX8g4/9sxTJDx/+WxenX99dxV4v
TG8utz/9hi8X7LMHuVf+xkP8/DteL4TfeIg312yqduFVkEpxuTJ9+Zy9/ML318yL5zB9rur+4eFL
8cI3LgVv9/1vfvHrQ32+ntC6wLWK3/b52Xvzne/vSz84h093th98wzdOEqf8j09yQbPE0zP7h4fK
rx6a3xyw/+6pWl9GtX/SqUqAx9vM1DdeyUVb5cUX9eXTmT3mvMsz3mpvnp83r8rb189gGPjpvfJn
nZI0W/7orXny/FUb6us5teiQLIH8MMfK/OURvnNevz1zf9J5/fZEfhqUf+Olen/TBfKTPX96hf6k
Q3RUFXMus3iDP+Dbhi775on8xgEfPTTB+4NO8seHhOXom5/7zgvw9aXoTztHTSPnh+vcwdOgO6Z4
ywL6xjky+aTw47n6d88Tb/eXgt8/8Rx5EYk7Oq4phVb7J6/j5wvhv3uKry/l6wX3zzpNltivt5bv
fqa+Wj5/48r+87eq3On8ifcv3jFf7iPfPa+v1o7/R87ryyfhu+f1+7Lr/+VT+9mblaWX/JbH5Pmh
+vW/AQAA//8=</cx:binary>
              </cx:geoCache>
            </cx:geography>
          </cx:layoutPr>
          <cx:valueColors>
            <cx:minColor>
              <a:schemeClr val="bg1"/>
            </cx:minColor>
            <cx:maxColor>
              <a:schemeClr val="bg1"/>
            </cx:maxColor>
          </cx:valueColors>
        </cx:series>
      </cx:plotAreaRegion>
    </cx:plotArea>
  </cx:chart>
  <cx:spPr>
    <a:solidFill>
      <a:srgbClr val="99CCFF"/>
    </a:solidFill>
    <a:ln>
      <a:solidFill>
        <a:schemeClr val="bg1">
          <a:lumMod val="65000"/>
        </a:schemeClr>
      </a:solidFill>
    </a:ln>
  </cx:spPr>
</cx: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microsoft.com/office/2014/relationships/chartEx" Target="../charts/chartEx3.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1626374</xdr:colOff>
      <xdr:row>1352</xdr:row>
      <xdr:rowOff>176</xdr:rowOff>
    </xdr:from>
    <xdr:to>
      <xdr:col>14</xdr:col>
      <xdr:colOff>267374</xdr:colOff>
      <xdr:row>1375</xdr:row>
      <xdr:rowOff>85805</xdr:rowOff>
    </xdr:to>
    <xdr:graphicFrame macro="">
      <xdr:nvGraphicFramePr>
        <xdr:cNvPr id="2056" name="Chart 8">
          <a:extLst>
            <a:ext uri="{FF2B5EF4-FFF2-40B4-BE49-F238E27FC236}">
              <a16:creationId xmlns:a16="http://schemas.microsoft.com/office/drawing/2014/main" id="{00000000-0008-0000-0000-00000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283029</xdr:colOff>
      <xdr:row>1353</xdr:row>
      <xdr:rowOff>7062</xdr:rowOff>
    </xdr:from>
    <xdr:to>
      <xdr:col>19</xdr:col>
      <xdr:colOff>7619</xdr:colOff>
      <xdr:row>1371</xdr:row>
      <xdr:rowOff>144780</xdr:rowOff>
    </xdr:to>
    <mc:AlternateContent xmlns:mc="http://schemas.openxmlformats.org/markup-compatibility/2006">
      <mc:Choice xmlns:cx6="http://schemas.microsoft.com/office/drawing/2016/5/12/chartex" Requires="cx6">
        <xdr:graphicFrame macro="">
          <xdr:nvGraphicFramePr>
            <xdr:cNvPr id="6" name="Chart 5">
              <a:extLst>
                <a:ext uri="{FF2B5EF4-FFF2-40B4-BE49-F238E27FC236}">
                  <a16:creationId xmlns:a16="http://schemas.microsoft.com/office/drawing/2014/main" id="{61A8C053-4DD9-4FBC-87B1-102BCA783C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7283249" y="15544242"/>
              <a:ext cx="5332910" cy="3155238"/>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0.32248</cdr:x>
      <cdr:y>0.1829</cdr:y>
    </cdr:from>
    <cdr:to>
      <cdr:x>0.56839</cdr:x>
      <cdr:y>0.23442</cdr:y>
    </cdr:to>
    <cdr:sp macro="" textlink="Oppervlaktewater!$B$1338">
      <cdr:nvSpPr>
        <cdr:cNvPr id="2" name="TextBox 1">
          <a:extLst xmlns:a="http://schemas.openxmlformats.org/drawingml/2006/main">
            <a:ext uri="{FF2B5EF4-FFF2-40B4-BE49-F238E27FC236}">
              <a16:creationId xmlns:a16="http://schemas.microsoft.com/office/drawing/2014/main" id="{FE6E49BF-FF3E-4A4E-BB07-201C69428B73}"/>
            </a:ext>
          </a:extLst>
        </cdr:cNvPr>
        <cdr:cNvSpPr txBox="1"/>
      </cdr:nvSpPr>
      <cdr:spPr>
        <a:xfrm xmlns:a="http://schemas.openxmlformats.org/drawingml/2006/main">
          <a:off x="2887981" y="676275"/>
          <a:ext cx="220218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A017A40-D457-44D7-A9D1-AA33FCA46979}" type="TxLink">
            <a:rPr lang="en-US" sz="1000" b="1" i="1" u="none" strike="noStrike">
              <a:solidFill>
                <a:srgbClr val="000000"/>
              </a:solidFill>
              <a:latin typeface="Arial"/>
              <a:cs typeface="Arial"/>
            </a:rPr>
            <a:pPr/>
            <a:t> </a:t>
          </a:fld>
          <a:endParaRPr lang="en-US" sz="1100" b="1" i="1"/>
        </a:p>
      </cdr:txBody>
    </cdr:sp>
  </cdr:relSizeAnchor>
  <cdr:relSizeAnchor xmlns:cdr="http://schemas.openxmlformats.org/drawingml/2006/chartDrawing">
    <cdr:from>
      <cdr:x>0.09925</cdr:x>
      <cdr:y>0.07092</cdr:y>
    </cdr:from>
    <cdr:to>
      <cdr:x>0.51362</cdr:x>
      <cdr:y>0.14305</cdr:y>
    </cdr:to>
    <cdr:sp macro="" textlink="Oppervlaktewater!$E$1360">
      <cdr:nvSpPr>
        <cdr:cNvPr id="3" name="TextBox 2">
          <a:extLst xmlns:a="http://schemas.openxmlformats.org/drawingml/2006/main">
            <a:ext uri="{FF2B5EF4-FFF2-40B4-BE49-F238E27FC236}">
              <a16:creationId xmlns:a16="http://schemas.microsoft.com/office/drawing/2014/main" id="{CC719B56-D2AA-43D5-B2C7-74DF1D3E688C}"/>
            </a:ext>
          </a:extLst>
        </cdr:cNvPr>
        <cdr:cNvSpPr txBox="1"/>
      </cdr:nvSpPr>
      <cdr:spPr>
        <a:xfrm xmlns:a="http://schemas.openxmlformats.org/drawingml/2006/main">
          <a:off x="1238039" y="268534"/>
          <a:ext cx="5168882" cy="2730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920746C-03BC-4889-BA6D-C9569DEB02EC}" type="TxLink">
            <a:rPr lang="en-US" sz="1100" b="0" i="0" u="none" strike="noStrike">
              <a:solidFill>
                <a:sysClr val="windowText" lastClr="000000"/>
              </a:solidFill>
              <a:latin typeface="Arial"/>
              <a:cs typeface="Arial"/>
            </a:rPr>
            <a:pPr/>
            <a:t>Stof: Zinkverbind. Als Zn</a:t>
          </a:fld>
          <a:endParaRPr lang="en-US" sz="1400" i="1" u="none">
            <a:solidFill>
              <a:sysClr val="windowText" lastClr="000000"/>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1622563</xdr:colOff>
      <xdr:row>571</xdr:row>
      <xdr:rowOff>1265</xdr:rowOff>
    </xdr:from>
    <xdr:to>
      <xdr:col>14</xdr:col>
      <xdr:colOff>655449</xdr:colOff>
      <xdr:row>594</xdr:row>
      <xdr:rowOff>87806</xdr:rowOff>
    </xdr:to>
    <xdr:graphicFrame macro="">
      <xdr:nvGraphicFramePr>
        <xdr:cNvPr id="2" name="Chart 8">
          <a:extLst>
            <a:ext uri="{FF2B5EF4-FFF2-40B4-BE49-F238E27FC236}">
              <a16:creationId xmlns:a16="http://schemas.microsoft.com/office/drawing/2014/main" id="{1E2386CC-3341-43AF-B95F-D91E313EB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185057</xdr:colOff>
      <xdr:row>572</xdr:row>
      <xdr:rowOff>50605</xdr:rowOff>
    </xdr:from>
    <xdr:to>
      <xdr:col>18</xdr:col>
      <xdr:colOff>780504</xdr:colOff>
      <xdr:row>591</xdr:row>
      <xdr:rowOff>25038</xdr:rowOff>
    </xdr:to>
    <mc:AlternateContent xmlns:mc="http://schemas.openxmlformats.org/markup-compatibility/2006">
      <mc:Choice xmlns:cx6="http://schemas.microsoft.com/office/drawing/2016/5/12/chartex" Requires="cx6">
        <xdr:graphicFrame macro="">
          <xdr:nvGraphicFramePr>
            <xdr:cNvPr id="3" name="Chart 2">
              <a:extLst>
                <a:ext uri="{FF2B5EF4-FFF2-40B4-BE49-F238E27FC236}">
                  <a16:creationId xmlns:a16="http://schemas.microsoft.com/office/drawing/2014/main" id="{4BC90F2D-E864-4DA8-8F40-05FE5950199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5904028" y="4481091"/>
              <a:ext cx="3208019" cy="3076861"/>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c:userShapes xmlns:c="http://schemas.openxmlformats.org/drawingml/2006/chart">
  <cdr:relSizeAnchor xmlns:cdr="http://schemas.openxmlformats.org/drawingml/2006/chartDrawing">
    <cdr:from>
      <cdr:x>0.32248</cdr:x>
      <cdr:y>0.1829</cdr:y>
    </cdr:from>
    <cdr:to>
      <cdr:x>0.56839</cdr:x>
      <cdr:y>0.23442</cdr:y>
    </cdr:to>
    <cdr:sp macro="" textlink="'Zwevende stof'!$B$557">
      <cdr:nvSpPr>
        <cdr:cNvPr id="2" name="TextBox 1">
          <a:extLst xmlns:a="http://schemas.openxmlformats.org/drawingml/2006/main">
            <a:ext uri="{FF2B5EF4-FFF2-40B4-BE49-F238E27FC236}">
              <a16:creationId xmlns:a16="http://schemas.microsoft.com/office/drawing/2014/main" id="{FE6E49BF-FF3E-4A4E-BB07-201C69428B73}"/>
            </a:ext>
          </a:extLst>
        </cdr:cNvPr>
        <cdr:cNvSpPr txBox="1"/>
      </cdr:nvSpPr>
      <cdr:spPr>
        <a:xfrm xmlns:a="http://schemas.openxmlformats.org/drawingml/2006/main">
          <a:off x="2887981" y="676275"/>
          <a:ext cx="220218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A017A40-D457-44D7-A9D1-AA33FCA46979}" type="TxLink">
            <a:rPr lang="en-US" sz="1000" b="1" i="1" u="none" strike="noStrike">
              <a:solidFill>
                <a:srgbClr val="000000"/>
              </a:solidFill>
              <a:latin typeface="Arial"/>
              <a:cs typeface="Arial"/>
            </a:rPr>
            <a:pPr/>
            <a:t> </a:t>
          </a:fld>
          <a:endParaRPr lang="en-US" sz="1100" b="1" i="1"/>
        </a:p>
      </cdr:txBody>
    </cdr:sp>
  </cdr:relSizeAnchor>
  <cdr:relSizeAnchor xmlns:cdr="http://schemas.openxmlformats.org/drawingml/2006/chartDrawing">
    <cdr:from>
      <cdr:x>0.09925</cdr:x>
      <cdr:y>0.07092</cdr:y>
    </cdr:from>
    <cdr:to>
      <cdr:x>0.51362</cdr:x>
      <cdr:y>0.14305</cdr:y>
    </cdr:to>
    <cdr:sp macro="" textlink="'Zwevende stof'!$E$579">
      <cdr:nvSpPr>
        <cdr:cNvPr id="3" name="TextBox 2">
          <a:extLst xmlns:a="http://schemas.openxmlformats.org/drawingml/2006/main">
            <a:ext uri="{FF2B5EF4-FFF2-40B4-BE49-F238E27FC236}">
              <a16:creationId xmlns:a16="http://schemas.microsoft.com/office/drawing/2014/main" id="{CC719B56-D2AA-43D5-B2C7-74DF1D3E688C}"/>
            </a:ext>
          </a:extLst>
        </cdr:cNvPr>
        <cdr:cNvSpPr txBox="1"/>
      </cdr:nvSpPr>
      <cdr:spPr>
        <a:xfrm xmlns:a="http://schemas.openxmlformats.org/drawingml/2006/main">
          <a:off x="1238039" y="268534"/>
          <a:ext cx="5168882" cy="2730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920746C-03BC-4889-BA6D-C9569DEB02EC}" type="TxLink">
            <a:rPr lang="en-US" sz="1100" b="0" i="0" u="none" strike="noStrike">
              <a:solidFill>
                <a:sysClr val="windowText" lastClr="000000"/>
              </a:solidFill>
              <a:latin typeface="Arial"/>
              <a:cs typeface="Arial"/>
            </a:rPr>
            <a:pPr/>
            <a:t>Stof: Zinkverbind. Als Zn</a:t>
          </a:fld>
          <a:endParaRPr lang="en-US" sz="1400" i="1" u="none">
            <a:solidFill>
              <a:sysClr val="windowText" lastClr="000000"/>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1643023</xdr:colOff>
      <xdr:row>199</xdr:row>
      <xdr:rowOff>25386</xdr:rowOff>
    </xdr:from>
    <xdr:to>
      <xdr:col>14</xdr:col>
      <xdr:colOff>675909</xdr:colOff>
      <xdr:row>222</xdr:row>
      <xdr:rowOff>103220</xdr:rowOff>
    </xdr:to>
    <xdr:graphicFrame macro="">
      <xdr:nvGraphicFramePr>
        <xdr:cNvPr id="2" name="Chart 8">
          <a:extLst>
            <a:ext uri="{FF2B5EF4-FFF2-40B4-BE49-F238E27FC236}">
              <a16:creationId xmlns:a16="http://schemas.microsoft.com/office/drawing/2014/main" id="{22439DF7-CEE1-4B1E-B695-AB1FF3652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163286</xdr:colOff>
      <xdr:row>200</xdr:row>
      <xdr:rowOff>7062</xdr:rowOff>
    </xdr:from>
    <xdr:to>
      <xdr:col>19</xdr:col>
      <xdr:colOff>7619</xdr:colOff>
      <xdr:row>218</xdr:row>
      <xdr:rowOff>152400</xdr:rowOff>
    </xdr:to>
    <mc:AlternateContent xmlns:mc="http://schemas.openxmlformats.org/markup-compatibility/2006">
      <mc:Choice xmlns:cx6="http://schemas.microsoft.com/office/drawing/2016/5/12/chartex" Requires="cx6">
        <xdr:graphicFrame macro="">
          <xdr:nvGraphicFramePr>
            <xdr:cNvPr id="3" name="Chart 2">
              <a:extLst>
                <a:ext uri="{FF2B5EF4-FFF2-40B4-BE49-F238E27FC236}">
                  <a16:creationId xmlns:a16="http://schemas.microsoft.com/office/drawing/2014/main" id="{02A1F8F9-D01C-49E0-9C1C-803D091F20C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5882257" y="4437548"/>
              <a:ext cx="3327762" cy="3084481"/>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6.xml><?xml version="1.0" encoding="utf-8"?>
<c:userShapes xmlns:c="http://schemas.openxmlformats.org/drawingml/2006/chart">
  <cdr:relSizeAnchor xmlns:cdr="http://schemas.openxmlformats.org/drawingml/2006/chartDrawing">
    <cdr:from>
      <cdr:x>0.32248</cdr:x>
      <cdr:y>0.1829</cdr:y>
    </cdr:from>
    <cdr:to>
      <cdr:x>0.56839</cdr:x>
      <cdr:y>0.23442</cdr:y>
    </cdr:to>
    <cdr:sp macro="" textlink="'Oppervlaktewater - Na filtratie'!$B$185">
      <cdr:nvSpPr>
        <cdr:cNvPr id="2" name="TextBox 1">
          <a:extLst xmlns:a="http://schemas.openxmlformats.org/drawingml/2006/main">
            <a:ext uri="{FF2B5EF4-FFF2-40B4-BE49-F238E27FC236}">
              <a16:creationId xmlns:a16="http://schemas.microsoft.com/office/drawing/2014/main" id="{FE6E49BF-FF3E-4A4E-BB07-201C69428B73}"/>
            </a:ext>
          </a:extLst>
        </cdr:cNvPr>
        <cdr:cNvSpPr txBox="1"/>
      </cdr:nvSpPr>
      <cdr:spPr>
        <a:xfrm xmlns:a="http://schemas.openxmlformats.org/drawingml/2006/main">
          <a:off x="2887981" y="676275"/>
          <a:ext cx="220218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A017A40-D457-44D7-A9D1-AA33FCA46979}" type="TxLink">
            <a:rPr lang="en-US" sz="1000" b="1" i="1" u="none" strike="noStrike">
              <a:solidFill>
                <a:srgbClr val="000000"/>
              </a:solidFill>
              <a:latin typeface="Arial"/>
              <a:cs typeface="Arial"/>
            </a:rPr>
            <a:pPr/>
            <a:t> </a:t>
          </a:fld>
          <a:endParaRPr lang="en-US" sz="1100" b="1" i="1"/>
        </a:p>
      </cdr:txBody>
    </cdr:sp>
  </cdr:relSizeAnchor>
  <cdr:relSizeAnchor xmlns:cdr="http://schemas.openxmlformats.org/drawingml/2006/chartDrawing">
    <cdr:from>
      <cdr:x>0.09925</cdr:x>
      <cdr:y>0.07092</cdr:y>
    </cdr:from>
    <cdr:to>
      <cdr:x>0.51362</cdr:x>
      <cdr:y>0.14305</cdr:y>
    </cdr:to>
    <cdr:sp macro="" textlink="'Oppervlaktewater - Na filtratie'!$E$207">
      <cdr:nvSpPr>
        <cdr:cNvPr id="3" name="TextBox 2">
          <a:extLst xmlns:a="http://schemas.openxmlformats.org/drawingml/2006/main">
            <a:ext uri="{FF2B5EF4-FFF2-40B4-BE49-F238E27FC236}">
              <a16:creationId xmlns:a16="http://schemas.microsoft.com/office/drawing/2014/main" id="{CC719B56-D2AA-43D5-B2C7-74DF1D3E688C}"/>
            </a:ext>
          </a:extLst>
        </cdr:cNvPr>
        <cdr:cNvSpPr txBox="1"/>
      </cdr:nvSpPr>
      <cdr:spPr>
        <a:xfrm xmlns:a="http://schemas.openxmlformats.org/drawingml/2006/main">
          <a:off x="1238039" y="268534"/>
          <a:ext cx="5168882" cy="2730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920746C-03BC-4889-BA6D-C9569DEB02EC}" type="TxLink">
            <a:rPr lang="en-US" sz="1100" b="0" i="0" u="none" strike="noStrike">
              <a:solidFill>
                <a:sysClr val="windowText" lastClr="000000"/>
              </a:solidFill>
              <a:latin typeface="Arial"/>
              <a:cs typeface="Arial"/>
            </a:rPr>
            <a:pPr/>
            <a:t>Stof: Zinkverbind. Als Zn</a:t>
          </a:fld>
          <a:endParaRPr lang="en-US" sz="1400" i="1" u="none">
            <a:solidFill>
              <a:sysClr val="windowText" lastClr="000000"/>
            </a:solidFill>
          </a:endParaRPr>
        </a:p>
      </cdr:txBody>
    </cdr:sp>
  </cdr:relSizeAnchor>
</c:userShape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
      <keyFlags>
        <key name="%cvi">
          <flag name="ShowInCardView" value="0"/>
          <flag name="ShowInDotNotation" value="0"/>
          <flag name="ShowInAutoComplete" value="0"/>
          <flag name="ExcludeFromCalcComparison" value="1"/>
        </key>
      </keyFlags>
    </type>
    <type name="_linkedentitycore">
      <keyFlags>
        <key name="%EntityServiceId">
          <flag name="ShowInCardView" value="0"/>
          <flag name="ShowInDotNotation" value="0"/>
          <flag name="ShowInAutoComplete" value="0"/>
        </key>
        <key name="%EntitySubDomain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s>
</rvTypesInfo>
</file>

<file path=xl/richData/rdrichvalue.xml><?xml version="1.0" encoding="utf-8"?>
<rvData xmlns="http://schemas.microsoft.com/office/spreadsheetml/2017/richdata" count="11">
  <rv s="0">
    <v>https://www.bing.com</v>
    <v>Bing</v>
  </rv>
  <rv s="0">
    <v>https://www.bing.com/th?id=Ga%5Cbing_yt.png&amp;w=100&amp;h=40&amp;c=0&amp;pid=0.1</v>
    <v>Bing</v>
  </rv>
  <rv s="0">
    <v>https://www.bing.com/search?q=tolkamer&amp;form=skydnc</v>
    <v>Learn more on Bing</v>
  </rv>
  <rv s="1">
    <v>0</v>
    <v>1</v>
    <v>en-US</v>
    <v>d349f157-20fb-71f5-af0d-456eaeab585b</v>
    <v>536870912</v>
    <v>536870913</v>
    <v>1</v>
    <v>Powered by Bing</v>
    <v>2</v>
    <v>3</v>
    <v>Tolkamer</v>
    <v>6</v>
    <v>7</v>
    <v>Map</v>
    <v>8</v>
    <v>Gelderland</v>
    <v>1.19</v>
    <v>Netherlands</v>
    <v>Tolkamer is a village near Lobith in the municipality of Zevenaar in the province of Gelderland, the Netherlands. The village is on the border with Germany. The village was first mentioned in 1773 as Tol, and means "toll room". Otto I, Count of Guelders established a toll for traffic on the Rhine in 1224 which remained at Tolkamer until 1868. The village developed along the river bank. Around 1590, the Rhine and Waal diverged near Tolkamer which increased the importance of the village. Later, the village became a centre for brickworks.</v>
    <v>51.851507300000002</v>
    <v>2</v>
    <v>6.1019484999999998</v>
    <v>Tolkamer</v>
    <v>2745</v>
    <v>Central European Time Zone</v>
    <v>Tolkamer</v>
    <v>mdp/vdpid/7011271041758527489</v>
  </rv>
  <rv s="2">
    <v>3</v>
  </rv>
  <rv s="0">
    <v>https://www.bing.com/search?q=eijsden&amp;form=skydnc</v>
    <v>Learn more on Bing</v>
  </rv>
  <rv s="3">
    <v>0</v>
    <v>1</v>
    <v>en-US</v>
    <v>8a92b910-b2b9-e089-954e-8ca5db6fb169</v>
    <v>536870912</v>
    <v>536870913</v>
    <v>1</v>
    <v>Powered by Bing</v>
    <v>13</v>
    <v>14</v>
    <v>Eijsden</v>
    <v>6</v>
    <v>7</v>
    <v>Map</v>
    <v>8</v>
    <v>Limburg</v>
    <v>Eijsden-Margraten</v>
    <v>20.76</v>
    <v>Netherlands</v>
    <v>Eijsden; Limburgish: Èèsjde is a village situated in the very south of the European country the Netherlands. It is located in the southeastern part of the province of Limburg. Until 1 January 2011, Eijsden was the main village in a municipality with the same name. On that date this municipality merged with the neighbouring one of Margraten, resulting in nowadays Eijsden-Margraten municipality, in which Eijsden again is the biggest place.</v>
    <v>50.783332999999999</v>
    <v>5</v>
    <v>5.7</v>
    <v>Eijsden</v>
    <v>4255</v>
    <v>Central European Summer Time, Central European Time Zone, W. Europe Standard Time</v>
    <v>Eijsden</v>
    <v>mdp/vdpid/7011353122794635265</v>
  </rv>
  <rv s="2">
    <v>6</v>
  </rv>
  <rv s="0">
    <v>https://www.bing.com/search?q=bath%2c+netherlands+zeeland&amp;form=skydnc</v>
    <v>Learn more on Bing</v>
  </rv>
  <rv s="3">
    <v>0</v>
    <v>1</v>
    <v>en-US</v>
    <v>2e1e8023-6382-0c9e-937b-317f59f2a21f</v>
    <v>536870912</v>
    <v>536870913</v>
    <v>1</v>
    <v>Powered by Bing</v>
    <v>17</v>
    <v>14</v>
    <v>Bath</v>
    <v>6</v>
    <v>7</v>
    <v>Map</v>
    <v>8</v>
    <v>Zeeland</v>
    <v>Reimerswaal</v>
    <v>7.0000000000000007E-2</v>
    <v>Netherlands</v>
    <v>Bath is a small village and a former municipality in the Dutch province of Zeeland, lying on the north shore of the Western Scheldt. It is now located in the municipality of Reimerswaal, about 10 km southwest of Bergen op Zoom.</v>
    <v>51.401667000000003</v>
    <v>8</v>
    <v>4.2097220000000002</v>
    <v>Bath</v>
    <v>85</v>
    <v>Central European Time Zone, W. Europe Standard Time</v>
    <v>Bath</v>
    <v>mdp/vdpid/7009641353009168385</v>
  </rv>
  <rv s="2">
    <v>9</v>
  </rv>
</rvData>
</file>

<file path=xl/richData/rdrichvaluestructure.xml><?xml version="1.0" encoding="utf-8"?>
<rvStructures xmlns="http://schemas.microsoft.com/office/spreadsheetml/2017/richdata" count="4">
  <s t="_hyperlink">
    <k n="Address" t="s"/>
    <k n="Text" t="s"/>
  </s>
  <s t="_linkedentitycore">
    <k n="%DataProviderExternalLink" t="r"/>
    <k n="%DataProviderExternalLinkLogo" t="r"/>
    <k n="%EntityCulture" t="s"/>
    <k n="%EntityId" t="s"/>
    <k n="%EntityServiceId"/>
    <k n="%EntitySubDomainId"/>
    <k n="%IsRefreshable" t="b"/>
    <k n="%ProviderInfo" t="s"/>
    <k n="_Attribution" t="spb"/>
    <k n="_Display" t="spb"/>
    <k n="_DisplayString" t="s"/>
    <k n="_Flags" t="spb"/>
    <k n="_Format" t="spb"/>
    <k n="_Icon" t="s"/>
    <k n="_SubLabel" t="spb"/>
    <k n="Admin Division 1 (State/province/other)" t="s"/>
    <k n="Area"/>
    <k n="Country/region" t="s"/>
    <k n="Description" t="s"/>
    <k n="Latitude"/>
    <k n="LearnMoreOnLink" t="r"/>
    <k n="Longitude"/>
    <k n="Name" t="s"/>
    <k n="Population"/>
    <k n="Time zone(s)" t="s"/>
    <k n="UniqueName" t="s"/>
    <k n="VDPID/VSID" t="s"/>
  </s>
  <s t="_linkedentity">
    <k n="%cvi" t="r"/>
  </s>
  <s t="_linkedentitycore">
    <k n="%DataProviderExternalLink" t="r"/>
    <k n="%DataProviderExternalLinkLogo" t="r"/>
    <k n="%EntityCulture" t="s"/>
    <k n="%EntityId" t="s"/>
    <k n="%EntityServiceId"/>
    <k n="%EntitySubDomainId"/>
    <k n="%IsRefreshable" t="b"/>
    <k n="%ProviderInfo" t="s"/>
    <k n="_Attribution" t="spb"/>
    <k n="_Display" t="spb"/>
    <k n="_DisplayString" t="s"/>
    <k n="_Flags" t="spb"/>
    <k n="_Format" t="spb"/>
    <k n="_Icon" t="s"/>
    <k n="_SubLabel" t="spb"/>
    <k n="Admin Division 1 (State/province/other)" t="s"/>
    <k n="Admin Division 2 (County/district/other)" t="s"/>
    <k n="Area"/>
    <k n="Country/region" t="s"/>
    <k n="Description" t="s"/>
    <k n="Latitude"/>
    <k n="LearnMoreOnLink" t="r"/>
    <k n="Longitude"/>
    <k n="Name" t="s"/>
    <k n="Population"/>
    <k n="Time zone(s)" t="s"/>
    <k n="UniqueName" t="s"/>
    <k n="VDPID/VSID" t="s"/>
  </s>
</rvStructures>
</file>

<file path=xl/richData/rdsupportingpropertybag.xml><?xml version="1.0" encoding="utf-8"?>
<supportingPropertyBags xmlns="http://schemas.microsoft.com/office/spreadsheetml/2017/richdata2">
  <spbArrays count="2">
    <a count="27">
      <v t="s">%EntityServiceId</v>
      <v t="s">_Format</v>
      <v t="s">%EntitySubDomainId</v>
      <v t="s">%IsRefreshable</v>
      <v t="s">%EntityCulture</v>
      <v t="s">%EntityId</v>
      <v t="s">_Icon</v>
      <v t="s">_Attribution</v>
      <v t="s">Name</v>
      <v t="s">Admin Division 1 (State/province/other)</v>
      <v t="s">Country/region</v>
      <v t="s">_SubLabel</v>
      <v t="s">Population</v>
      <v t="s">Area</v>
      <v t="s">Latitude</v>
      <v t="s">Longitude</v>
      <v t="s">Time zone(s)</v>
      <v t="s">_Flags</v>
      <v t="s">VDPID/VSID</v>
      <v t="s">UniqueName</v>
      <v t="s">_DisplayString</v>
      <v t="s">%ProviderInfo</v>
      <v t="s">%DataProviderExternalLink</v>
      <v t="s">%DataProviderExternalLinkLogo</v>
      <v t="s">LearnMoreOnLink</v>
      <v t="s">Description</v>
      <v t="s">_Display</v>
    </a>
    <a count="28">
      <v t="s">%EntityServiceId</v>
      <v t="s">_Format</v>
      <v t="s">%EntitySubDomainId</v>
      <v t="s">%IsRefreshable</v>
      <v t="s">%EntityCulture</v>
      <v t="s">%EntityId</v>
      <v t="s">_Icon</v>
      <v t="s">_Attribution</v>
      <v t="s">Name</v>
      <v t="s">Admin Division 2 (County/district/other)</v>
      <v t="s">Admin Division 1 (State/province/other)</v>
      <v t="s">Country/region</v>
      <v t="s">_SubLabel</v>
      <v t="s">Population</v>
      <v t="s">Area</v>
      <v t="s">Latitude</v>
      <v t="s">Longitude</v>
      <v t="s">Time zone(s)</v>
      <v t="s">_Flags</v>
      <v t="s">VDPID/VSID</v>
      <v t="s">UniqueName</v>
      <v t="s">_DisplayString</v>
      <v t="s">%ProviderInfo</v>
      <v t="s">%DataProviderExternalLink</v>
      <v t="s">%DataProviderExternalLinkLogo</v>
      <v t="s">LearnMoreOnLink</v>
      <v t="s">Description</v>
      <v t="s">_Display</v>
    </a>
  </spbArrays>
  <spbData count="18">
    <spb s="0">
      <v xml:space="preserve">Wikipedia	</v>
      <v xml:space="preserve">CC-BY-SA	</v>
      <v xml:space="preserve">http://en.wikipedia.org/wiki/Tolkamer	</v>
      <v xml:space="preserve">http://creativecommons.org/licenses/by-sa/3.0/	</v>
    </spb>
    <spb s="0">
      <v xml:space="preserve">Wikipedia	Wikipedia	</v>
      <v xml:space="preserve">CC-BY-SA	CC-BY-SA	</v>
      <v xml:space="preserve">http://en.wikipedia.org/wiki/Tolkamer	http://fr.wikipedia.org/wiki/Tolkamer	</v>
      <v xml:space="preserve">http://creativecommons.org/licenses/by-sa/3.0/	http://creativecommons.org/licenses/by-sa/3.0/	</v>
    </spb>
    <spb s="1">
      <v>0</v>
      <v>0</v>
      <v>0</v>
      <v>0</v>
      <v>0</v>
      <v>0</v>
      <v>0</v>
      <v>1</v>
    </spb>
    <spb s="2">
      <v>0</v>
    </spb>
    <spb s="3">
      <v>0</v>
      <v>0</v>
      <v>0</v>
    </spb>
    <spb s="4">
      <v>0</v>
      <v>0</v>
    </spb>
    <spb s="5">
      <v>4</v>
      <v>4</v>
      <v>5</v>
      <v>4</v>
      <v>4</v>
      <v>4</v>
    </spb>
    <spb s="6">
      <v>1</v>
      <v>2</v>
      <v>3</v>
      <v>3</v>
      <v>1</v>
      <v>4</v>
      <v>5</v>
      <v>6</v>
      <v>6</v>
    </spb>
    <spb s="7">
      <v>square km</v>
      <v>2021</v>
    </spb>
    <spb s="0">
      <v xml:space="preserve">Wikipedia	Wikipedia	</v>
      <v xml:space="preserve">CC-BY-SA	CC-BY-SA	</v>
      <v xml:space="preserve">http://en.wikipedia.org/wiki/Eijsden	http://de.wikipedia.org/wiki/Eijsden	</v>
      <v xml:space="preserve">http://creativecommons.org/licenses/by-sa/3.0/	http://creativecommons.org/licenses/by-sa/3.0/	</v>
    </spb>
    <spb s="0">
      <v xml:space="preserve">Wikipedia	Wikipedia	</v>
      <v xml:space="preserve">CC-BY-SA	CC-BY-SA	</v>
      <v xml:space="preserve">http://en.wikipedia.org/wiki/Eijsden	http://vi.wikipedia.org/wiki/Eijsden	</v>
      <v xml:space="preserve">http://creativecommons.org/licenses/by-sa/3.0/	http://creativecommons.org/licenses/by-sa/3.0/	</v>
    </spb>
    <spb s="0">
      <v xml:space="preserve">Wikipedia	</v>
      <v xml:space="preserve">CC-BY-SA	</v>
      <v xml:space="preserve">http://en.wikipedia.org/wiki/Eijsden	</v>
      <v xml:space="preserve">http://creativecommons.org/licenses/by-sa/3.0/	</v>
    </spb>
    <spb s="0">
      <v xml:space="preserve">Wikipedia	Wikipedia	</v>
      <v xml:space="preserve">CC-BY-SA	CC-BY-SA	</v>
      <v xml:space="preserve">http://en.wikipedia.org/wiki/Eijsden	http://en.wikipedia.org/wiki/Eijsden	</v>
      <v xml:space="preserve">http://creativecommons.org/licenses/by-sa/3.0/	http://creativecommons.org/licenses/by-sa/3.0/	</v>
    </spb>
    <spb s="8">
      <v>9</v>
      <v>10</v>
      <v>11</v>
      <v>11</v>
      <v>11</v>
      <v>10</v>
      <v>11</v>
      <v>12</v>
      <v>11</v>
      <v>11</v>
      <v>11</v>
    </spb>
    <spb s="2">
      <v>1</v>
    </spb>
    <spb s="0">
      <v xml:space="preserve">Wikipedia	</v>
      <v xml:space="preserve">CC-BY-SA	</v>
      <v xml:space="preserve">http://en.wikipedia.org/wiki/Bath,_Netherlands	</v>
      <v xml:space="preserve">http://creativecommons.org/licenses/by-sa/3.0/	</v>
    </spb>
    <spb s="0">
      <v xml:space="preserve">Wikipedia	Wikipedia	Wikipedia	</v>
      <v xml:space="preserve">CC-BY-SA	CC-BY-SA	CC-BY-SA	</v>
      <v xml:space="preserve">http://en.wikipedia.org/wiki/Bath,_Netherlands	http://es.wikipedia.org/wiki/Bath_(Zelanda)	http://fr.wikipedia.org/wiki/Bath_(Zélande)	</v>
      <v xml:space="preserve">http://creativecommons.org/licenses/by-sa/3.0/	http://creativecommons.org/licenses/by-sa/3.0/	http://creativecommons.org/licenses/by-sa/3.0/	</v>
    </spb>
    <spb s="8">
      <v>15</v>
      <v>15</v>
      <v>15</v>
      <v>15</v>
      <v>15</v>
      <v>15</v>
      <v>15</v>
      <v>15</v>
      <v>15</v>
      <v>16</v>
      <v>16</v>
    </spb>
  </spbData>
</supportingPropertyBags>
</file>

<file path=xl/richData/rdsupportingpropertybagstructure.xml><?xml version="1.0" encoding="utf-8"?>
<spbStructures xmlns="http://schemas.microsoft.com/office/spreadsheetml/2017/richdata2" count="9">
  <s>
    <k n="SourceText" t="s"/>
    <k n="LicenseText" t="s"/>
    <k n="SourceAddress" t="s"/>
    <k n="LicenseAddress" t="s"/>
  </s>
  <s>
    <k n="Area" t="spb"/>
    <k n="Name" t="spb"/>
    <k n="Population" t="spb"/>
    <k n="UniqueName" t="spb"/>
    <k n="Description" t="spb"/>
    <k n="Time zone(s)" t="spb"/>
    <k n="Country/region" t="spb"/>
    <k n="Admin Division 1 (State/province/other)" t="spb"/>
  </s>
  <s>
    <k n="^Order" t="spba"/>
  </s>
  <s>
    <k n="ShowInCardView" t="b"/>
    <k n="ShowInDotNotation" t="b"/>
    <k n="ShowInAutoComplete" t="b"/>
  </s>
  <s>
    <k n="ShowInDotNotation" t="b"/>
    <k n="ShowInAutoComplete" t="b"/>
  </s>
  <s>
    <k n="UniqueName" t="spb"/>
    <k n="VDPID/VSID" t="spb"/>
    <k n="Description" t="spb"/>
    <k n="%ProviderInfo" t="spb"/>
    <k n="%DataProviderExternalLink" t="spb"/>
    <k n="%DataProviderExternalLinkLogo" t="spb"/>
  </s>
  <s>
    <k n="Area" t="i"/>
    <k n="Name" t="i"/>
    <k n="Latitude" t="i"/>
    <k n="Longitude" t="i"/>
    <k n="Population" t="i"/>
    <k n="Description" t="i"/>
    <k n="_DisplayString" t="i"/>
    <k n="%EntityServiceId" t="i"/>
    <k n="%EntitySubDomainId" t="i"/>
  </s>
  <s>
    <k n="Area" t="s"/>
    <k n="Population" t="s"/>
  </s>
  <s>
    <k n="Area" t="spb"/>
    <k n="Name" t="spb"/>
    <k n="Latitude" t="spb"/>
    <k n="Longitude" t="spb"/>
    <k n="Population" t="spb"/>
    <k n="UniqueName" t="spb"/>
    <k n="Description" t="spb"/>
    <k n="Time zone(s)" t="spb"/>
    <k n="Country/region" t="spb"/>
    <k n="Admin Division 1 (State/province/other)" t="spb"/>
    <k n="Admin Division 2 (County/district/other)"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3">
    <x:dxf>
      <x:numFmt numFmtId="3" formatCode="#,##0"/>
    </x:dxf>
    <x:dxf>
      <x:numFmt numFmtId="164" formatCode="0.0000"/>
    </x:dxf>
    <x:dxf>
      <x:numFmt numFmtId="2" formatCode="0.00"/>
    </x:dxf>
  </dxfs>
  <richProperties>
    <rPr n="IsTitleField" t="b"/>
    <rPr n="RequiresInlineAttribution" t="b"/>
    <rPr n="ShouldShowInCell" t="b"/>
  </richProperties>
  <richStyles>
    <rSty dxfid="0"/>
    <rSty>
      <rpv i="0">1</rpv>
    </rSty>
    <rSty dxfid="1"/>
    <rSty>
      <rpv i="1">1</rpv>
    </rSty>
    <rSty>
      <rpv i="2">1</rpv>
    </rSty>
    <rSty dxfid="2"/>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missieregistratie.n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emissieregistratie.n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emissieregistratie.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0C92-BE80-4D5A-AF24-1B54BBE44D67}">
  <dimension ref="A1:R58"/>
  <sheetViews>
    <sheetView tabSelected="1" zoomScale="85" zoomScaleNormal="85" workbookViewId="0">
      <selection sqref="A1:Q1"/>
    </sheetView>
  </sheetViews>
  <sheetFormatPr defaultRowHeight="13.2" x14ac:dyDescent="0.25"/>
  <cols>
    <col min="1" max="1" width="12.6640625" customWidth="1"/>
    <col min="2" max="3" width="17.88671875" bestFit="1" customWidth="1"/>
    <col min="7" max="7" width="27.6640625" customWidth="1"/>
    <col min="15" max="15" width="14.6640625" customWidth="1"/>
    <col min="16" max="16" width="17.5546875" customWidth="1"/>
    <col min="17" max="17" width="6.33203125" customWidth="1"/>
  </cols>
  <sheetData>
    <row r="1" spans="1:18" ht="34.950000000000003" customHeight="1" x14ac:dyDescent="0.25">
      <c r="A1" s="77" t="s">
        <v>595</v>
      </c>
      <c r="B1" s="78"/>
      <c r="C1" s="78"/>
      <c r="D1" s="78"/>
      <c r="E1" s="78"/>
      <c r="F1" s="78"/>
      <c r="G1" s="78"/>
      <c r="H1" s="78"/>
      <c r="I1" s="78"/>
      <c r="J1" s="78"/>
      <c r="K1" s="78"/>
      <c r="L1" s="78"/>
      <c r="M1" s="78"/>
      <c r="N1" s="78"/>
      <c r="O1" s="78"/>
      <c r="P1" s="78"/>
      <c r="Q1" s="79"/>
    </row>
    <row r="2" spans="1:18" x14ac:dyDescent="0.25">
      <c r="A2" s="59" t="s">
        <v>301</v>
      </c>
      <c r="B2" s="42"/>
      <c r="C2" s="42"/>
      <c r="D2" s="42"/>
      <c r="E2" s="42"/>
      <c r="F2" s="42"/>
      <c r="G2" s="42"/>
      <c r="O2" s="43" t="s">
        <v>297</v>
      </c>
      <c r="P2" s="69">
        <v>46027</v>
      </c>
      <c r="Q2" s="57"/>
    </row>
    <row r="3" spans="1:18" x14ac:dyDescent="0.25">
      <c r="A3" s="59" t="s">
        <v>313</v>
      </c>
      <c r="B3" s="42"/>
      <c r="C3" s="42"/>
      <c r="D3" s="42"/>
      <c r="E3" s="42"/>
      <c r="F3" s="42"/>
      <c r="G3" s="42"/>
      <c r="O3" s="43" t="s">
        <v>299</v>
      </c>
      <c r="P3" s="42"/>
      <c r="Q3" s="57"/>
    </row>
    <row r="4" spans="1:18" x14ac:dyDescent="0.25">
      <c r="A4" s="59" t="s">
        <v>302</v>
      </c>
      <c r="B4" s="42"/>
      <c r="C4" s="42"/>
      <c r="D4" s="42"/>
      <c r="E4" s="42"/>
      <c r="F4" s="42"/>
      <c r="G4" s="42"/>
      <c r="Q4" s="57"/>
    </row>
    <row r="5" spans="1:18" x14ac:dyDescent="0.25">
      <c r="A5" s="59" t="s">
        <v>303</v>
      </c>
      <c r="B5" s="42"/>
      <c r="C5" s="42"/>
      <c r="D5" s="42"/>
      <c r="E5" s="42"/>
      <c r="F5" s="42"/>
      <c r="G5" s="42"/>
      <c r="O5" s="43" t="s">
        <v>298</v>
      </c>
      <c r="P5" s="42" t="s">
        <v>282</v>
      </c>
      <c r="Q5" s="57"/>
    </row>
    <row r="6" spans="1:18" x14ac:dyDescent="0.25">
      <c r="A6" s="56"/>
      <c r="Q6" s="57"/>
    </row>
    <row r="7" spans="1:18" x14ac:dyDescent="0.25">
      <c r="A7" s="54" t="s">
        <v>296</v>
      </c>
      <c r="B7" s="64" t="s">
        <v>138</v>
      </c>
      <c r="C7" s="64" t="s">
        <v>185</v>
      </c>
      <c r="D7" s="64" t="s">
        <v>264</v>
      </c>
      <c r="E7" s="42"/>
      <c r="I7" s="89" t="s">
        <v>304</v>
      </c>
      <c r="J7" s="89"/>
      <c r="K7" s="89"/>
      <c r="L7" s="89"/>
      <c r="M7" s="89"/>
      <c r="O7" s="43" t="s">
        <v>300</v>
      </c>
      <c r="P7" s="42" t="s">
        <v>281</v>
      </c>
      <c r="Q7" s="57"/>
    </row>
    <row r="8" spans="1:18" ht="13.2" customHeight="1" x14ac:dyDescent="0.25">
      <c r="A8" s="63"/>
      <c r="B8" s="64" t="s">
        <v>181</v>
      </c>
      <c r="C8" s="64" t="s">
        <v>196</v>
      </c>
      <c r="D8" s="64" t="s">
        <v>271</v>
      </c>
      <c r="E8" s="42"/>
      <c r="I8" s="88" t="s">
        <v>308</v>
      </c>
      <c r="J8" s="88"/>
      <c r="K8" s="88"/>
      <c r="L8" s="88"/>
      <c r="M8" s="88"/>
      <c r="O8" s="50" t="s">
        <v>286</v>
      </c>
      <c r="P8" s="42"/>
      <c r="Q8" s="57"/>
    </row>
    <row r="9" spans="1:18" x14ac:dyDescent="0.25">
      <c r="A9" s="63"/>
      <c r="B9" s="64" t="s">
        <v>252</v>
      </c>
      <c r="C9" s="64" t="s">
        <v>197</v>
      </c>
      <c r="D9" s="64" t="s">
        <v>199</v>
      </c>
      <c r="E9" s="42"/>
      <c r="I9" s="88"/>
      <c r="J9" s="88"/>
      <c r="K9" s="88"/>
      <c r="L9" s="88"/>
      <c r="M9" s="88"/>
      <c r="Q9" s="57"/>
    </row>
    <row r="10" spans="1:18" x14ac:dyDescent="0.25">
      <c r="A10" s="63"/>
      <c r="B10" s="64" t="s">
        <v>262</v>
      </c>
      <c r="C10" s="42"/>
      <c r="D10" s="42"/>
      <c r="E10" s="42"/>
      <c r="I10" s="88"/>
      <c r="J10" s="88"/>
      <c r="K10" s="88"/>
      <c r="L10" s="88"/>
      <c r="M10" s="88"/>
      <c r="Q10" s="57"/>
    </row>
    <row r="11" spans="1:18" x14ac:dyDescent="0.25">
      <c r="A11" s="56"/>
      <c r="R11" s="56"/>
    </row>
    <row r="12" spans="1:18" x14ac:dyDescent="0.25">
      <c r="A12" s="51" t="s">
        <v>306</v>
      </c>
      <c r="B12" s="52"/>
      <c r="C12" s="52"/>
      <c r="D12" s="52"/>
      <c r="E12" s="52"/>
      <c r="F12" s="52"/>
      <c r="G12" s="53"/>
      <c r="I12" s="51" t="s">
        <v>309</v>
      </c>
      <c r="J12" s="52"/>
      <c r="K12" s="52"/>
      <c r="L12" s="52"/>
      <c r="M12" s="52"/>
      <c r="N12" s="52"/>
      <c r="O12" s="52"/>
      <c r="P12" s="53"/>
      <c r="R12" s="56"/>
    </row>
    <row r="13" spans="1:18" x14ac:dyDescent="0.25">
      <c r="A13" s="59" t="s">
        <v>295</v>
      </c>
      <c r="B13" s="42"/>
      <c r="C13" s="42"/>
      <c r="D13" s="42"/>
      <c r="E13" s="42"/>
      <c r="F13" s="42"/>
      <c r="G13" s="55"/>
      <c r="I13" s="82" t="s">
        <v>310</v>
      </c>
      <c r="J13" s="83"/>
      <c r="K13" s="83"/>
      <c r="L13" s="83"/>
      <c r="M13" s="83"/>
      <c r="N13" s="83"/>
      <c r="O13" s="83"/>
      <c r="P13" s="84"/>
      <c r="R13" s="56"/>
    </row>
    <row r="14" spans="1:18" x14ac:dyDescent="0.25">
      <c r="A14" s="56"/>
      <c r="G14" s="57"/>
      <c r="I14" s="82"/>
      <c r="J14" s="83"/>
      <c r="K14" s="83"/>
      <c r="L14" s="83"/>
      <c r="M14" s="83"/>
      <c r="N14" s="83"/>
      <c r="O14" s="83"/>
      <c r="P14" s="84"/>
      <c r="R14" s="56"/>
    </row>
    <row r="15" spans="1:18" ht="17.399999999999999" x14ac:dyDescent="0.25">
      <c r="A15" s="58" t="s">
        <v>321</v>
      </c>
      <c r="B15" s="42"/>
      <c r="C15" s="42"/>
      <c r="D15" s="42"/>
      <c r="E15" s="42"/>
      <c r="F15" s="42"/>
      <c r="G15" s="55"/>
      <c r="I15" s="82"/>
      <c r="J15" s="83"/>
      <c r="K15" s="83"/>
      <c r="L15" s="83"/>
      <c r="M15" s="83"/>
      <c r="N15" s="83"/>
      <c r="O15" s="83"/>
      <c r="P15" s="84"/>
      <c r="R15" s="56"/>
    </row>
    <row r="16" spans="1:18" x14ac:dyDescent="0.25">
      <c r="A16" s="59" t="s">
        <v>287</v>
      </c>
      <c r="B16" s="42"/>
      <c r="C16" s="42"/>
      <c r="D16" s="42"/>
      <c r="E16" s="42"/>
      <c r="F16" s="42"/>
      <c r="G16" s="55"/>
      <c r="I16" s="82"/>
      <c r="J16" s="83"/>
      <c r="K16" s="83"/>
      <c r="L16" s="83"/>
      <c r="M16" s="83"/>
      <c r="N16" s="83"/>
      <c r="O16" s="83"/>
      <c r="P16" s="84"/>
      <c r="R16" s="56"/>
    </row>
    <row r="17" spans="1:18" x14ac:dyDescent="0.25">
      <c r="A17" s="59" t="s">
        <v>288</v>
      </c>
      <c r="B17" s="42"/>
      <c r="C17" s="42"/>
      <c r="D17" s="42"/>
      <c r="E17" s="42"/>
      <c r="F17" s="42"/>
      <c r="G17" s="55"/>
      <c r="I17" s="82"/>
      <c r="J17" s="83"/>
      <c r="K17" s="83"/>
      <c r="L17" s="83"/>
      <c r="M17" s="83"/>
      <c r="N17" s="83"/>
      <c r="O17" s="83"/>
      <c r="P17" s="84"/>
      <c r="R17" s="56"/>
    </row>
    <row r="18" spans="1:18" x14ac:dyDescent="0.25">
      <c r="A18" s="59" t="s">
        <v>289</v>
      </c>
      <c r="B18" s="42"/>
      <c r="C18" s="42"/>
      <c r="D18" s="42"/>
      <c r="E18" s="42"/>
      <c r="F18" s="42"/>
      <c r="G18" s="55"/>
      <c r="I18" s="82" t="s">
        <v>311</v>
      </c>
      <c r="J18" s="83"/>
      <c r="K18" s="83"/>
      <c r="L18" s="83"/>
      <c r="M18" s="83"/>
      <c r="N18" s="83"/>
      <c r="O18" s="83"/>
      <c r="P18" s="84"/>
      <c r="R18" s="56"/>
    </row>
    <row r="19" spans="1:18" x14ac:dyDescent="0.25">
      <c r="A19" s="56"/>
      <c r="G19" s="57"/>
      <c r="I19" s="82"/>
      <c r="J19" s="83"/>
      <c r="K19" s="83"/>
      <c r="L19" s="83"/>
      <c r="M19" s="83"/>
      <c r="N19" s="83"/>
      <c r="O19" s="83"/>
      <c r="P19" s="84"/>
      <c r="R19" s="56"/>
    </row>
    <row r="20" spans="1:18" ht="17.399999999999999" x14ac:dyDescent="0.25">
      <c r="A20" s="58" t="s">
        <v>322</v>
      </c>
      <c r="B20" s="42"/>
      <c r="C20" s="42"/>
      <c r="D20" s="42"/>
      <c r="E20" s="42"/>
      <c r="F20" s="42"/>
      <c r="G20" s="55"/>
      <c r="I20" s="82"/>
      <c r="J20" s="83"/>
      <c r="K20" s="83"/>
      <c r="L20" s="83"/>
      <c r="M20" s="83"/>
      <c r="N20" s="83"/>
      <c r="O20" s="83"/>
      <c r="P20" s="84"/>
      <c r="R20" s="56"/>
    </row>
    <row r="21" spans="1:18" x14ac:dyDescent="0.25">
      <c r="A21" s="59" t="s">
        <v>290</v>
      </c>
      <c r="B21" s="42"/>
      <c r="C21" s="42"/>
      <c r="D21" s="42"/>
      <c r="E21" s="42"/>
      <c r="F21" s="42"/>
      <c r="G21" s="55"/>
      <c r="I21" s="82"/>
      <c r="J21" s="83"/>
      <c r="K21" s="83"/>
      <c r="L21" s="83"/>
      <c r="M21" s="83"/>
      <c r="N21" s="83"/>
      <c r="O21" s="83"/>
      <c r="P21" s="84"/>
      <c r="R21" s="56"/>
    </row>
    <row r="22" spans="1:18" x14ac:dyDescent="0.25">
      <c r="A22" s="59" t="s">
        <v>291</v>
      </c>
      <c r="B22" s="42"/>
      <c r="C22" s="42"/>
      <c r="D22" s="42"/>
      <c r="E22" s="42"/>
      <c r="F22" s="42"/>
      <c r="G22" s="55"/>
      <c r="I22" s="85"/>
      <c r="J22" s="86"/>
      <c r="K22" s="86"/>
      <c r="L22" s="86"/>
      <c r="M22" s="86"/>
      <c r="N22" s="86"/>
      <c r="O22" s="86"/>
      <c r="P22" s="87"/>
      <c r="R22" s="56"/>
    </row>
    <row r="23" spans="1:18" x14ac:dyDescent="0.25">
      <c r="A23" s="59" t="s">
        <v>292</v>
      </c>
      <c r="B23" s="42"/>
      <c r="C23" s="42"/>
      <c r="D23" s="42"/>
      <c r="E23" s="42"/>
      <c r="F23" s="42"/>
      <c r="G23" s="55"/>
      <c r="R23" s="56"/>
    </row>
    <row r="24" spans="1:18" x14ac:dyDescent="0.25">
      <c r="A24" s="56"/>
      <c r="G24" s="57"/>
      <c r="R24" s="56"/>
    </row>
    <row r="25" spans="1:18" ht="15.6" customHeight="1" x14ac:dyDescent="0.25">
      <c r="A25" s="58" t="s">
        <v>323</v>
      </c>
      <c r="B25" s="42"/>
      <c r="C25" s="42"/>
      <c r="D25" s="42"/>
      <c r="E25" s="42"/>
      <c r="F25" s="42"/>
      <c r="G25" s="55"/>
      <c r="R25" s="56"/>
    </row>
    <row r="26" spans="1:18" x14ac:dyDescent="0.25">
      <c r="A26" s="59" t="s">
        <v>312</v>
      </c>
      <c r="B26" s="42"/>
      <c r="C26" s="42"/>
      <c r="D26" s="42"/>
      <c r="E26" s="42"/>
      <c r="F26" s="42"/>
      <c r="G26" s="55"/>
      <c r="R26" s="56"/>
    </row>
    <row r="27" spans="1:18" x14ac:dyDescent="0.25">
      <c r="A27" s="59" t="s">
        <v>293</v>
      </c>
      <c r="B27" s="42"/>
      <c r="C27" s="42"/>
      <c r="D27" s="42"/>
      <c r="E27" s="42"/>
      <c r="F27" s="42"/>
      <c r="G27" s="55"/>
      <c r="R27" s="56"/>
    </row>
    <row r="28" spans="1:18" x14ac:dyDescent="0.25">
      <c r="A28" s="60" t="s">
        <v>294</v>
      </c>
      <c r="B28" s="61"/>
      <c r="C28" s="61"/>
      <c r="D28" s="61"/>
      <c r="E28" s="61"/>
      <c r="F28" s="61"/>
      <c r="G28" s="62"/>
      <c r="R28" s="56"/>
    </row>
    <row r="29" spans="1:18" x14ac:dyDescent="0.25">
      <c r="A29" s="56"/>
      <c r="R29" s="56"/>
    </row>
    <row r="30" spans="1:18" x14ac:dyDescent="0.25">
      <c r="A30" s="54" t="s">
        <v>318</v>
      </c>
      <c r="B30" s="42"/>
      <c r="C30" s="42"/>
      <c r="D30" s="42"/>
      <c r="E30" s="42"/>
      <c r="F30" s="42"/>
      <c r="G30" s="42"/>
      <c r="I30" s="81" t="s">
        <v>307</v>
      </c>
      <c r="J30" s="81"/>
      <c r="K30" s="81"/>
      <c r="L30" s="81"/>
      <c r="M30" s="81"/>
      <c r="N30" s="81"/>
      <c r="O30" s="81"/>
      <c r="P30" s="81"/>
      <c r="R30" s="56"/>
    </row>
    <row r="31" spans="1:18" x14ac:dyDescent="0.25">
      <c r="A31" s="65" t="s">
        <v>305</v>
      </c>
      <c r="B31" s="42" t="s">
        <v>314</v>
      </c>
      <c r="C31" s="42"/>
      <c r="D31" s="42"/>
      <c r="E31" s="42"/>
      <c r="F31" s="42"/>
      <c r="G31" s="42"/>
      <c r="I31" s="81"/>
      <c r="J31" s="81"/>
      <c r="K31" s="81"/>
      <c r="L31" s="81"/>
      <c r="M31" s="81"/>
      <c r="N31" s="81"/>
      <c r="O31" s="81"/>
      <c r="P31" s="81"/>
      <c r="R31" s="56"/>
    </row>
    <row r="32" spans="1:18" x14ac:dyDescent="0.25">
      <c r="A32" s="65" t="s">
        <v>305</v>
      </c>
      <c r="B32" s="42" t="s">
        <v>315</v>
      </c>
      <c r="C32" s="42"/>
      <c r="D32" s="42"/>
      <c r="E32" s="42"/>
      <c r="F32" s="42"/>
      <c r="G32" s="42"/>
      <c r="I32" s="81"/>
      <c r="J32" s="81"/>
      <c r="K32" s="81"/>
      <c r="L32" s="81"/>
      <c r="M32" s="81"/>
      <c r="N32" s="81"/>
      <c r="O32" s="81"/>
      <c r="P32" s="81"/>
      <c r="Q32" s="57"/>
    </row>
    <row r="33" spans="1:18" x14ac:dyDescent="0.25">
      <c r="A33" s="54" t="s">
        <v>316</v>
      </c>
      <c r="B33" s="42"/>
      <c r="C33" s="42"/>
      <c r="D33" s="42"/>
      <c r="E33" s="42"/>
      <c r="F33" s="42"/>
      <c r="G33" s="42"/>
      <c r="I33" s="81"/>
      <c r="J33" s="81"/>
      <c r="K33" s="81"/>
      <c r="L33" s="81"/>
      <c r="M33" s="81"/>
      <c r="N33" s="81"/>
      <c r="O33" s="81"/>
      <c r="P33" s="81"/>
      <c r="Q33" s="57"/>
    </row>
    <row r="34" spans="1:18" ht="13.2" customHeight="1" x14ac:dyDescent="0.25">
      <c r="A34" s="68" t="s">
        <v>305</v>
      </c>
      <c r="B34" s="61" t="s">
        <v>317</v>
      </c>
      <c r="C34" s="61"/>
      <c r="D34" s="61"/>
      <c r="E34" s="61"/>
      <c r="F34" s="61"/>
      <c r="G34" s="61"/>
      <c r="H34" s="66"/>
      <c r="I34" s="66"/>
      <c r="J34" s="66"/>
      <c r="K34" s="66"/>
      <c r="L34" s="66"/>
      <c r="M34" s="66"/>
      <c r="N34" s="66"/>
      <c r="O34" s="66"/>
      <c r="P34" s="66"/>
      <c r="Q34" s="67"/>
    </row>
    <row r="43" spans="1:18" ht="17.399999999999999" x14ac:dyDescent="0.25">
      <c r="A43" s="44"/>
      <c r="G43" s="44"/>
      <c r="M43" s="44"/>
    </row>
    <row r="45" spans="1:18" x14ac:dyDescent="0.25">
      <c r="A45" s="45"/>
      <c r="G45" s="45"/>
      <c r="M45" s="45"/>
    </row>
    <row r="46" spans="1:18" s="48" customFormat="1" ht="55.95" customHeight="1" x14ac:dyDescent="0.25">
      <c r="A46" s="80"/>
      <c r="B46" s="80"/>
      <c r="C46" s="80"/>
      <c r="D46" s="80"/>
      <c r="E46" s="80"/>
      <c r="F46" s="49"/>
      <c r="G46" s="80"/>
      <c r="H46" s="80"/>
      <c r="I46" s="80"/>
      <c r="J46" s="80"/>
      <c r="K46" s="80"/>
      <c r="L46" s="49"/>
      <c r="M46" s="80"/>
      <c r="N46" s="80"/>
      <c r="O46" s="80"/>
      <c r="P46" s="80"/>
      <c r="Q46" s="80"/>
      <c r="R46" s="80"/>
    </row>
    <row r="48" spans="1:18" x14ac:dyDescent="0.25">
      <c r="A48" s="45"/>
      <c r="G48" s="45"/>
      <c r="M48" s="45"/>
    </row>
    <row r="49" spans="1:13" x14ac:dyDescent="0.25">
      <c r="A49" s="46"/>
      <c r="G49" s="46"/>
      <c r="M49" s="46"/>
    </row>
    <row r="50" spans="1:13" x14ac:dyDescent="0.25">
      <c r="A50" s="47"/>
      <c r="G50" s="47"/>
      <c r="M50" s="47"/>
    </row>
    <row r="51" spans="1:13" x14ac:dyDescent="0.25">
      <c r="A51" s="46"/>
      <c r="G51" s="46"/>
      <c r="M51" s="46"/>
    </row>
    <row r="52" spans="1:13" x14ac:dyDescent="0.25">
      <c r="A52" s="47"/>
      <c r="G52" s="47"/>
      <c r="M52" s="47"/>
    </row>
    <row r="54" spans="1:13" x14ac:dyDescent="0.25">
      <c r="A54" s="45"/>
      <c r="G54" s="45"/>
      <c r="M54" s="45"/>
    </row>
    <row r="55" spans="1:13" x14ac:dyDescent="0.25">
      <c r="A55" s="46"/>
      <c r="G55" s="46"/>
      <c r="M55" s="46"/>
    </row>
    <row r="56" spans="1:13" x14ac:dyDescent="0.25">
      <c r="A56" s="47"/>
      <c r="G56" s="47"/>
      <c r="M56" s="47"/>
    </row>
    <row r="57" spans="1:13" x14ac:dyDescent="0.25">
      <c r="A57" s="46"/>
      <c r="G57" s="46"/>
      <c r="M57" s="46"/>
    </row>
    <row r="58" spans="1:13" x14ac:dyDescent="0.25">
      <c r="A58" s="47"/>
      <c r="G58" s="47"/>
      <c r="M58" s="47"/>
    </row>
  </sheetData>
  <mergeCells count="9">
    <mergeCell ref="A1:Q1"/>
    <mergeCell ref="A46:E46"/>
    <mergeCell ref="G46:K46"/>
    <mergeCell ref="M46:R46"/>
    <mergeCell ref="I30:P33"/>
    <mergeCell ref="I13:P17"/>
    <mergeCell ref="I18:P22"/>
    <mergeCell ref="I8:M10"/>
    <mergeCell ref="I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1378"/>
  <sheetViews>
    <sheetView zoomScale="70" zoomScaleNormal="70" workbookViewId="0">
      <selection activeCell="G1339" sqref="G1339"/>
    </sheetView>
  </sheetViews>
  <sheetFormatPr defaultColWidth="6.109375" defaultRowHeight="13.2" x14ac:dyDescent="0.25"/>
  <cols>
    <col min="1" max="1" width="5" style="1" bestFit="1" customWidth="1"/>
    <col min="2" max="2" width="25.109375" style="1" bestFit="1" customWidth="1"/>
    <col min="3" max="3" width="19" style="1" bestFit="1" customWidth="1"/>
    <col min="4" max="4" width="39.88671875" style="1" bestFit="1" customWidth="1"/>
    <col min="5" max="5" width="12.6640625" style="1" customWidth="1"/>
    <col min="6" max="19" width="13.33203125" style="1" bestFit="1" customWidth="1"/>
    <col min="20" max="20" width="17.6640625" style="1" customWidth="1"/>
    <col min="21" max="21" width="7.88671875" style="1" bestFit="1" customWidth="1"/>
    <col min="22" max="22" width="6.88671875" style="1" bestFit="1" customWidth="1"/>
    <col min="23" max="26" width="6.5546875" style="1" bestFit="1" customWidth="1"/>
    <col min="27" max="27" width="7.33203125" style="1" bestFit="1" customWidth="1"/>
    <col min="28" max="28" width="6.5546875" style="1" bestFit="1" customWidth="1"/>
    <col min="29" max="16384" width="6.109375" style="1"/>
  </cols>
  <sheetData>
    <row r="1" spans="2:20" s="3" customFormat="1" ht="36.6" customHeight="1" x14ac:dyDescent="0.25">
      <c r="B1" s="90" t="s">
        <v>13</v>
      </c>
      <c r="C1" s="90"/>
      <c r="D1" s="90"/>
      <c r="E1" s="90"/>
      <c r="F1" s="90"/>
      <c r="G1" s="90"/>
      <c r="H1" s="90"/>
      <c r="I1" s="90"/>
      <c r="J1" s="90"/>
      <c r="K1" s="90"/>
      <c r="L1" s="90"/>
      <c r="M1" s="90"/>
      <c r="N1" s="90"/>
      <c r="O1" s="90"/>
      <c r="P1" s="90"/>
      <c r="Q1" s="90"/>
      <c r="R1" s="90"/>
      <c r="S1" s="71"/>
    </row>
    <row r="3" spans="2:20" s="2" customFormat="1" ht="14.4" x14ac:dyDescent="0.25">
      <c r="B3" s="39" t="s">
        <v>26</v>
      </c>
      <c r="C3" s="39" t="s">
        <v>137</v>
      </c>
      <c r="D3" s="39" t="s">
        <v>27</v>
      </c>
      <c r="E3" s="39">
        <v>1990</v>
      </c>
      <c r="F3" s="39">
        <v>1995</v>
      </c>
      <c r="G3" s="39">
        <v>2000</v>
      </c>
      <c r="H3" s="39">
        <v>2005</v>
      </c>
      <c r="I3" s="39">
        <v>2010</v>
      </c>
      <c r="J3" s="91">
        <v>2015</v>
      </c>
      <c r="K3" s="39">
        <v>2016</v>
      </c>
      <c r="L3" s="39">
        <v>2017</v>
      </c>
      <c r="M3" s="39">
        <v>2018</v>
      </c>
      <c r="N3" s="39">
        <v>2019</v>
      </c>
      <c r="O3" s="39">
        <v>2020</v>
      </c>
      <c r="P3" s="39">
        <v>2021</v>
      </c>
      <c r="Q3" s="39">
        <v>2022</v>
      </c>
      <c r="R3" s="39">
        <v>2023</v>
      </c>
      <c r="S3" s="72">
        <v>2024</v>
      </c>
      <c r="T3" s="1" t="s">
        <v>319</v>
      </c>
    </row>
    <row r="4" spans="2:20" hidden="1" x14ac:dyDescent="0.25">
      <c r="B4" t="s">
        <v>3</v>
      </c>
      <c r="C4" t="s">
        <v>138</v>
      </c>
      <c r="D4" t="s">
        <v>324</v>
      </c>
      <c r="E4"/>
      <c r="F4"/>
      <c r="G4" s="41"/>
      <c r="H4" s="41"/>
      <c r="I4" s="41"/>
      <c r="J4" s="41"/>
      <c r="K4" s="41"/>
      <c r="L4" s="41"/>
      <c r="M4" s="41"/>
      <c r="N4" s="41"/>
      <c r="O4" s="41"/>
      <c r="P4" s="41"/>
      <c r="Q4" s="41"/>
      <c r="R4" s="41"/>
      <c r="S4" s="41"/>
    </row>
    <row r="5" spans="2:20" hidden="1" x14ac:dyDescent="0.25">
      <c r="B5" t="s">
        <v>3</v>
      </c>
      <c r="C5" t="s">
        <v>138</v>
      </c>
      <c r="D5" t="s">
        <v>325</v>
      </c>
      <c r="E5"/>
      <c r="F5"/>
      <c r="G5" s="41"/>
      <c r="H5" s="41"/>
      <c r="I5" s="41"/>
      <c r="J5" s="41"/>
      <c r="K5" s="41"/>
      <c r="L5" s="41"/>
      <c r="M5" s="41"/>
      <c r="N5" s="41"/>
      <c r="O5" s="41"/>
      <c r="P5" s="41"/>
      <c r="Q5" s="41"/>
      <c r="R5" s="41"/>
      <c r="S5" s="41"/>
    </row>
    <row r="6" spans="2:20" hidden="1" x14ac:dyDescent="0.25">
      <c r="B6" t="s">
        <v>3</v>
      </c>
      <c r="C6" t="s">
        <v>138</v>
      </c>
      <c r="D6" t="s">
        <v>139</v>
      </c>
      <c r="E6"/>
      <c r="F6"/>
      <c r="G6" s="41"/>
      <c r="H6" s="41"/>
      <c r="I6" s="41"/>
      <c r="J6" s="41"/>
      <c r="K6" s="41"/>
      <c r="L6" s="41"/>
      <c r="M6" s="41"/>
      <c r="N6" s="41"/>
      <c r="O6" s="41"/>
      <c r="P6" s="41"/>
      <c r="Q6" s="41"/>
      <c r="R6" s="41"/>
      <c r="S6" s="41"/>
    </row>
    <row r="7" spans="2:20" hidden="1" x14ac:dyDescent="0.25">
      <c r="B7" t="s">
        <v>3</v>
      </c>
      <c r="C7" t="s">
        <v>138</v>
      </c>
      <c r="D7" t="s">
        <v>140</v>
      </c>
      <c r="E7"/>
      <c r="F7"/>
      <c r="G7"/>
      <c r="H7"/>
      <c r="I7" s="41"/>
      <c r="J7" s="41"/>
      <c r="K7" s="41"/>
      <c r="L7" s="41"/>
      <c r="M7" s="41"/>
      <c r="N7" s="41"/>
      <c r="O7" s="41"/>
      <c r="P7" s="41"/>
      <c r="Q7" s="41"/>
      <c r="R7" s="41"/>
      <c r="S7" s="41"/>
    </row>
    <row r="8" spans="2:20" hidden="1" x14ac:dyDescent="0.25">
      <c r="B8" t="s">
        <v>3</v>
      </c>
      <c r="C8" t="s">
        <v>138</v>
      </c>
      <c r="D8" t="s">
        <v>141</v>
      </c>
      <c r="E8"/>
      <c r="F8"/>
      <c r="G8"/>
      <c r="H8"/>
      <c r="I8"/>
      <c r="J8" s="41"/>
      <c r="K8" s="41"/>
      <c r="L8" s="41"/>
      <c r="M8" s="41"/>
      <c r="N8">
        <v>5.5735603647515433</v>
      </c>
      <c r="O8" s="41"/>
      <c r="P8" s="41"/>
      <c r="Q8" s="41"/>
      <c r="R8" s="41"/>
      <c r="S8">
        <v>19.700422179313549</v>
      </c>
    </row>
    <row r="9" spans="2:20" hidden="1" x14ac:dyDescent="0.25">
      <c r="B9" t="s">
        <v>3</v>
      </c>
      <c r="C9" t="s">
        <v>138</v>
      </c>
      <c r="D9" t="s">
        <v>128</v>
      </c>
      <c r="E9"/>
      <c r="F9"/>
      <c r="G9" s="41"/>
      <c r="H9" s="41"/>
      <c r="I9" s="41"/>
      <c r="J9" s="41"/>
      <c r="K9" s="41"/>
      <c r="L9" s="41"/>
      <c r="M9" s="41"/>
      <c r="N9" s="41"/>
      <c r="O9" s="41"/>
      <c r="P9" s="41"/>
      <c r="Q9" s="41"/>
      <c r="R9" s="41"/>
      <c r="S9" s="41"/>
    </row>
    <row r="10" spans="2:20" hidden="1" x14ac:dyDescent="0.25">
      <c r="B10" t="s">
        <v>3</v>
      </c>
      <c r="C10" t="s">
        <v>138</v>
      </c>
      <c r="D10" t="s">
        <v>142</v>
      </c>
      <c r="E10"/>
      <c r="F10" s="41"/>
      <c r="G10"/>
      <c r="H10"/>
      <c r="I10"/>
      <c r="J10"/>
      <c r="K10"/>
      <c r="L10"/>
      <c r="M10"/>
      <c r="N10"/>
      <c r="O10"/>
      <c r="P10"/>
      <c r="Q10"/>
      <c r="R10"/>
      <c r="S10"/>
    </row>
    <row r="11" spans="2:20" hidden="1" x14ac:dyDescent="0.25">
      <c r="B11" t="s">
        <v>3</v>
      </c>
      <c r="C11" t="s">
        <v>138</v>
      </c>
      <c r="D11" t="s">
        <v>143</v>
      </c>
      <c r="E11"/>
      <c r="F11" s="41"/>
      <c r="G11" s="41"/>
      <c r="H11" s="41"/>
      <c r="I11" s="41"/>
      <c r="J11" s="41"/>
      <c r="K11" s="41"/>
      <c r="L11" s="41"/>
      <c r="M11" s="41"/>
      <c r="N11" s="41"/>
      <c r="O11" s="41"/>
      <c r="P11" s="41"/>
      <c r="Q11" s="41"/>
      <c r="R11" s="41"/>
      <c r="S11" s="41"/>
    </row>
    <row r="12" spans="2:20" hidden="1" x14ac:dyDescent="0.25">
      <c r="B12" t="s">
        <v>3</v>
      </c>
      <c r="C12" t="s">
        <v>138</v>
      </c>
      <c r="D12" t="s">
        <v>144</v>
      </c>
      <c r="E12"/>
      <c r="F12">
        <v>1462.80731714423</v>
      </c>
      <c r="G12">
        <v>605.24109114620501</v>
      </c>
      <c r="H12">
        <v>116.650868619932</v>
      </c>
      <c r="I12">
        <v>11.704901165573601</v>
      </c>
      <c r="J12">
        <v>23.695653937788101</v>
      </c>
      <c r="K12">
        <v>22.068062537205801</v>
      </c>
      <c r="L12">
        <v>13.6967998893185</v>
      </c>
      <c r="M12">
        <v>19.770121910424699</v>
      </c>
      <c r="N12">
        <v>18.895323093785201</v>
      </c>
      <c r="O12">
        <v>7.3920203265292157</v>
      </c>
      <c r="P12">
        <v>10.302894060772569</v>
      </c>
      <c r="Q12">
        <v>8.7025081905354291</v>
      </c>
      <c r="R12">
        <v>15.54263600112119</v>
      </c>
      <c r="S12">
        <v>16.932502096919521</v>
      </c>
    </row>
    <row r="13" spans="2:20" hidden="1" x14ac:dyDescent="0.25">
      <c r="B13" t="s">
        <v>3</v>
      </c>
      <c r="C13" t="s">
        <v>138</v>
      </c>
      <c r="D13" t="s">
        <v>33</v>
      </c>
      <c r="E13"/>
      <c r="F13">
        <v>200.37562760027501</v>
      </c>
      <c r="G13" s="41"/>
      <c r="H13">
        <v>33.275345965577301</v>
      </c>
      <c r="I13">
        <v>13.037505664328499</v>
      </c>
      <c r="J13" s="41"/>
      <c r="K13" s="41"/>
      <c r="L13" s="41"/>
      <c r="M13">
        <v>16.5527137930458</v>
      </c>
      <c r="N13">
        <v>14.77078389770079</v>
      </c>
      <c r="O13" s="41"/>
      <c r="P13" s="41"/>
      <c r="Q13" s="41"/>
      <c r="R13" s="41"/>
      <c r="S13" s="41"/>
    </row>
    <row r="14" spans="2:20" hidden="1" x14ac:dyDescent="0.25">
      <c r="B14" t="s">
        <v>3</v>
      </c>
      <c r="C14" t="s">
        <v>138</v>
      </c>
      <c r="D14" t="s">
        <v>145</v>
      </c>
      <c r="E14"/>
      <c r="F14"/>
      <c r="G14"/>
      <c r="H14"/>
      <c r="I14"/>
      <c r="J14"/>
      <c r="K14"/>
      <c r="L14"/>
      <c r="M14" s="41"/>
      <c r="N14" s="41"/>
      <c r="O14" s="41"/>
      <c r="P14" s="41"/>
      <c r="Q14" s="41"/>
      <c r="R14" s="41"/>
      <c r="S14" s="41"/>
    </row>
    <row r="15" spans="2:20" hidden="1" x14ac:dyDescent="0.25">
      <c r="B15" t="s">
        <v>3</v>
      </c>
      <c r="C15" t="s">
        <v>138</v>
      </c>
      <c r="D15" t="s">
        <v>146</v>
      </c>
      <c r="E15"/>
      <c r="F15"/>
      <c r="G15"/>
      <c r="H15"/>
      <c r="I15" s="41"/>
      <c r="J15"/>
      <c r="K15"/>
      <c r="L15"/>
      <c r="M15"/>
      <c r="N15"/>
      <c r="O15"/>
      <c r="P15"/>
      <c r="Q15"/>
      <c r="R15"/>
      <c r="S15"/>
    </row>
    <row r="16" spans="2:20" hidden="1" x14ac:dyDescent="0.25">
      <c r="B16" t="s">
        <v>3</v>
      </c>
      <c r="C16" t="s">
        <v>138</v>
      </c>
      <c r="D16" t="s">
        <v>147</v>
      </c>
      <c r="E16"/>
      <c r="F16"/>
      <c r="G16" s="41"/>
      <c r="H16"/>
      <c r="I16"/>
      <c r="J16"/>
      <c r="K16"/>
      <c r="L16"/>
      <c r="M16"/>
      <c r="N16"/>
      <c r="O16"/>
      <c r="P16"/>
      <c r="Q16"/>
      <c r="R16"/>
      <c r="S16"/>
    </row>
    <row r="17" spans="2:19" hidden="1" x14ac:dyDescent="0.25">
      <c r="B17" t="s">
        <v>3</v>
      </c>
      <c r="C17" t="s">
        <v>138</v>
      </c>
      <c r="D17" t="s">
        <v>148</v>
      </c>
      <c r="E17"/>
      <c r="F17" s="41"/>
      <c r="G17"/>
      <c r="H17"/>
      <c r="I17"/>
      <c r="J17"/>
      <c r="K17"/>
      <c r="L17"/>
      <c r="M17"/>
      <c r="N17"/>
      <c r="O17"/>
      <c r="P17"/>
      <c r="Q17"/>
      <c r="R17"/>
      <c r="S17"/>
    </row>
    <row r="18" spans="2:19" hidden="1" x14ac:dyDescent="0.25">
      <c r="B18" t="s">
        <v>3</v>
      </c>
      <c r="C18" t="s">
        <v>138</v>
      </c>
      <c r="D18" t="s">
        <v>149</v>
      </c>
      <c r="E18"/>
      <c r="F18"/>
      <c r="G18" s="41"/>
      <c r="H18" s="41"/>
      <c r="I18" s="41"/>
      <c r="J18" s="41"/>
      <c r="K18" s="41"/>
      <c r="L18" s="41"/>
      <c r="M18" s="41"/>
      <c r="N18" s="41"/>
      <c r="O18" s="41"/>
      <c r="P18" s="41"/>
      <c r="Q18" s="41"/>
      <c r="R18" s="41"/>
      <c r="S18" s="41"/>
    </row>
    <row r="19" spans="2:19" hidden="1" x14ac:dyDescent="0.25">
      <c r="B19" t="s">
        <v>3</v>
      </c>
      <c r="C19" t="s">
        <v>138</v>
      </c>
      <c r="D19" t="s">
        <v>326</v>
      </c>
      <c r="E19"/>
      <c r="F19" s="41"/>
      <c r="G19" s="41"/>
      <c r="H19" s="41"/>
      <c r="I19" s="41"/>
      <c r="J19" s="41"/>
      <c r="K19" s="41"/>
      <c r="L19" s="41"/>
      <c r="M19" s="41"/>
      <c r="N19" s="41"/>
      <c r="O19"/>
      <c r="P19"/>
      <c r="Q19"/>
      <c r="R19"/>
      <c r="S19"/>
    </row>
    <row r="20" spans="2:19" hidden="1" x14ac:dyDescent="0.25">
      <c r="B20" t="s">
        <v>3</v>
      </c>
      <c r="C20" t="s">
        <v>138</v>
      </c>
      <c r="D20" t="s">
        <v>38</v>
      </c>
      <c r="E20"/>
      <c r="F20"/>
      <c r="G20" s="41"/>
      <c r="H20" s="41"/>
      <c r="I20" s="41"/>
      <c r="J20" s="41"/>
      <c r="K20">
        <v>5.2413172639200898</v>
      </c>
      <c r="L20">
        <v>18.2577310898006</v>
      </c>
      <c r="M20">
        <v>28.834169940993799</v>
      </c>
      <c r="N20">
        <v>19.537100508338739</v>
      </c>
      <c r="O20">
        <v>7.0145852557478836</v>
      </c>
      <c r="P20" s="41"/>
      <c r="Q20">
        <v>20.028501078174621</v>
      </c>
      <c r="R20">
        <v>3.8243038905383182</v>
      </c>
      <c r="S20">
        <v>1.528190565453261</v>
      </c>
    </row>
    <row r="21" spans="2:19" hidden="1" x14ac:dyDescent="0.25">
      <c r="B21" t="s">
        <v>3</v>
      </c>
      <c r="C21" t="s">
        <v>138</v>
      </c>
      <c r="D21" t="s">
        <v>150</v>
      </c>
      <c r="E21"/>
      <c r="F21" s="41"/>
      <c r="G21">
        <v>260.04395117269502</v>
      </c>
      <c r="H21">
        <v>57.044006312388198</v>
      </c>
      <c r="I21">
        <v>216.00637535826499</v>
      </c>
      <c r="J21" s="41"/>
      <c r="K21">
        <v>26.885104939202801</v>
      </c>
      <c r="L21">
        <v>129.48530280991099</v>
      </c>
      <c r="M21">
        <v>71.830942525010002</v>
      </c>
      <c r="N21">
        <v>54.124017433344797</v>
      </c>
      <c r="O21">
        <v>93.510187086089701</v>
      </c>
      <c r="P21">
        <v>77.239462085591839</v>
      </c>
      <c r="Q21">
        <v>38.712260424815412</v>
      </c>
      <c r="R21">
        <v>47.773080364402681</v>
      </c>
      <c r="S21">
        <v>103.9700832465808</v>
      </c>
    </row>
    <row r="22" spans="2:19" hidden="1" x14ac:dyDescent="0.25">
      <c r="B22" t="s">
        <v>3</v>
      </c>
      <c r="C22" t="s">
        <v>138</v>
      </c>
      <c r="D22" t="s">
        <v>39</v>
      </c>
      <c r="E22"/>
      <c r="F22">
        <v>247.95819995809001</v>
      </c>
      <c r="G22">
        <v>410.59162942325599</v>
      </c>
      <c r="H22">
        <v>86.247336719842494</v>
      </c>
      <c r="I22">
        <v>29.912815934935399</v>
      </c>
      <c r="J22">
        <v>358.45268467825201</v>
      </c>
      <c r="K22">
        <v>62.197951918143701</v>
      </c>
      <c r="L22">
        <v>15.4918916106607</v>
      </c>
      <c r="M22">
        <v>32.792038088025301</v>
      </c>
      <c r="N22">
        <v>11.465326628502419</v>
      </c>
      <c r="O22">
        <v>5.6938532768507137</v>
      </c>
      <c r="P22">
        <v>8.1498147477334477</v>
      </c>
      <c r="Q22">
        <v>1.4117250011866449</v>
      </c>
      <c r="R22" s="41"/>
      <c r="S22" s="41"/>
    </row>
    <row r="23" spans="2:19" hidden="1" x14ac:dyDescent="0.25">
      <c r="B23" t="s">
        <v>3</v>
      </c>
      <c r="C23" t="s">
        <v>138</v>
      </c>
      <c r="D23" t="s">
        <v>151</v>
      </c>
      <c r="E23"/>
      <c r="F23"/>
      <c r="G23"/>
      <c r="H23"/>
      <c r="I23"/>
      <c r="J23">
        <v>0.44791671685595102</v>
      </c>
      <c r="K23" s="41"/>
      <c r="L23" s="41"/>
      <c r="M23" s="41"/>
      <c r="N23" s="41"/>
      <c r="O23" s="41"/>
      <c r="P23" s="41"/>
      <c r="Q23" s="41"/>
      <c r="R23" s="41"/>
      <c r="S23" s="41"/>
    </row>
    <row r="24" spans="2:19" hidden="1" x14ac:dyDescent="0.25">
      <c r="B24" t="s">
        <v>3</v>
      </c>
      <c r="C24" t="s">
        <v>138</v>
      </c>
      <c r="D24" t="s">
        <v>152</v>
      </c>
      <c r="E24"/>
      <c r="F24"/>
      <c r="G24"/>
      <c r="H24"/>
      <c r="I24" s="41"/>
      <c r="J24" s="41"/>
      <c r="K24" s="41"/>
      <c r="L24" s="41"/>
      <c r="M24" s="41"/>
      <c r="N24" s="41"/>
      <c r="O24" s="41"/>
      <c r="P24" s="41"/>
      <c r="Q24" s="41"/>
      <c r="R24" s="41"/>
      <c r="S24" s="41"/>
    </row>
    <row r="25" spans="2:19" hidden="1" x14ac:dyDescent="0.25">
      <c r="B25" t="s">
        <v>3</v>
      </c>
      <c r="C25" t="s">
        <v>138</v>
      </c>
      <c r="D25" t="s">
        <v>153</v>
      </c>
      <c r="E25"/>
      <c r="F25" s="41"/>
      <c r="G25" s="41"/>
      <c r="H25" s="41"/>
      <c r="I25" s="41"/>
      <c r="J25" s="41"/>
      <c r="K25" s="41"/>
      <c r="L25" s="41"/>
      <c r="M25" s="41"/>
      <c r="N25" s="41"/>
      <c r="O25" s="41"/>
      <c r="P25" s="41"/>
      <c r="Q25" s="41"/>
      <c r="R25" s="41"/>
      <c r="S25" s="41"/>
    </row>
    <row r="26" spans="2:19" hidden="1" x14ac:dyDescent="0.25">
      <c r="B26" t="s">
        <v>3</v>
      </c>
      <c r="C26" t="s">
        <v>138</v>
      </c>
      <c r="D26" t="s">
        <v>154</v>
      </c>
      <c r="E26"/>
      <c r="F26" s="41"/>
      <c r="G26" s="41"/>
      <c r="H26" s="41"/>
      <c r="I26" s="41"/>
      <c r="J26" s="41"/>
      <c r="K26" s="41"/>
      <c r="L26" s="41"/>
      <c r="M26" s="41"/>
      <c r="N26" s="41"/>
      <c r="O26" s="41"/>
      <c r="P26" s="41"/>
      <c r="Q26" s="41"/>
      <c r="R26" s="41"/>
      <c r="S26" s="41"/>
    </row>
    <row r="27" spans="2:19" hidden="1" x14ac:dyDescent="0.25">
      <c r="B27" t="s">
        <v>3</v>
      </c>
      <c r="C27" t="s">
        <v>138</v>
      </c>
      <c r="D27" t="s">
        <v>155</v>
      </c>
      <c r="E27"/>
      <c r="F27"/>
      <c r="G27"/>
      <c r="H27"/>
      <c r="I27" s="41"/>
      <c r="J27" s="41"/>
      <c r="K27" s="41"/>
      <c r="L27" s="41"/>
      <c r="M27" s="41"/>
      <c r="N27" s="41"/>
      <c r="O27" s="41"/>
      <c r="P27" s="41"/>
      <c r="Q27" s="41"/>
      <c r="R27" s="41"/>
      <c r="S27" s="41"/>
    </row>
    <row r="28" spans="2:19" hidden="1" x14ac:dyDescent="0.25">
      <c r="B28" t="s">
        <v>3</v>
      </c>
      <c r="C28" t="s">
        <v>138</v>
      </c>
      <c r="D28" t="s">
        <v>156</v>
      </c>
      <c r="E28"/>
      <c r="F28"/>
      <c r="G28" s="41"/>
      <c r="H28" s="41"/>
      <c r="I28" s="41"/>
      <c r="J28" s="41"/>
      <c r="K28" s="41"/>
      <c r="L28" s="41"/>
      <c r="M28" s="41"/>
      <c r="N28" s="41"/>
      <c r="O28" s="41"/>
      <c r="P28" s="41"/>
      <c r="Q28" s="41"/>
      <c r="R28" s="41"/>
      <c r="S28" s="41"/>
    </row>
    <row r="29" spans="2:19" hidden="1" x14ac:dyDescent="0.25">
      <c r="B29" t="s">
        <v>3</v>
      </c>
      <c r="C29" t="s">
        <v>138</v>
      </c>
      <c r="D29" t="s">
        <v>157</v>
      </c>
      <c r="E29"/>
      <c r="F29" s="41"/>
      <c r="G29" s="41"/>
      <c r="H29" s="41"/>
      <c r="I29" s="41"/>
      <c r="J29" s="41"/>
      <c r="K29" s="41"/>
      <c r="L29" s="41"/>
      <c r="M29" s="41"/>
      <c r="N29" s="41"/>
      <c r="O29" s="41"/>
      <c r="P29" s="41"/>
      <c r="Q29" s="41"/>
      <c r="R29" s="41"/>
      <c r="S29" s="41"/>
    </row>
    <row r="30" spans="2:19" hidden="1" x14ac:dyDescent="0.25">
      <c r="B30" t="s">
        <v>3</v>
      </c>
      <c r="C30" t="s">
        <v>138</v>
      </c>
      <c r="D30" t="s">
        <v>158</v>
      </c>
      <c r="E30"/>
      <c r="F30"/>
      <c r="G30"/>
      <c r="H30"/>
      <c r="I30" s="41"/>
      <c r="J30">
        <v>23.637814831941899</v>
      </c>
      <c r="K30">
        <v>86.944852865172805</v>
      </c>
      <c r="L30">
        <v>18.847317500571201</v>
      </c>
      <c r="M30">
        <v>40.057687815991002</v>
      </c>
      <c r="N30">
        <v>25.273012835858001</v>
      </c>
      <c r="O30">
        <v>14.47388273928358</v>
      </c>
      <c r="P30">
        <v>75.353360955892413</v>
      </c>
      <c r="Q30">
        <v>17.67903166411239</v>
      </c>
      <c r="R30">
        <v>75.866876053279583</v>
      </c>
      <c r="S30">
        <v>127.15493927227701</v>
      </c>
    </row>
    <row r="31" spans="2:19" hidden="1" x14ac:dyDescent="0.25">
      <c r="B31" t="s">
        <v>3</v>
      </c>
      <c r="C31" t="s">
        <v>138</v>
      </c>
      <c r="D31" t="s">
        <v>122</v>
      </c>
      <c r="E31"/>
      <c r="F31"/>
      <c r="G31" s="41"/>
      <c r="H31">
        <v>126.982472952069</v>
      </c>
      <c r="I31" s="41"/>
      <c r="J31" s="41"/>
      <c r="K31" s="41"/>
      <c r="L31" s="41"/>
      <c r="M31" s="41"/>
      <c r="N31" s="41"/>
      <c r="O31" s="41"/>
      <c r="P31" s="41"/>
      <c r="Q31" s="41"/>
      <c r="R31" s="41"/>
      <c r="S31" s="41"/>
    </row>
    <row r="32" spans="2:19" hidden="1" x14ac:dyDescent="0.25">
      <c r="B32" t="s">
        <v>3</v>
      </c>
      <c r="C32" t="s">
        <v>138</v>
      </c>
      <c r="D32" t="s">
        <v>159</v>
      </c>
      <c r="E32"/>
      <c r="F32"/>
      <c r="G32"/>
      <c r="H32"/>
      <c r="I32" s="41"/>
      <c r="J32"/>
      <c r="K32"/>
      <c r="L32"/>
      <c r="M32"/>
      <c r="N32"/>
      <c r="O32"/>
      <c r="P32"/>
      <c r="Q32"/>
      <c r="R32"/>
      <c r="S32"/>
    </row>
    <row r="33" spans="2:19" hidden="1" x14ac:dyDescent="0.25">
      <c r="B33" t="s">
        <v>3</v>
      </c>
      <c r="C33" t="s">
        <v>138</v>
      </c>
      <c r="D33" t="s">
        <v>53</v>
      </c>
      <c r="E33"/>
      <c r="F33">
        <v>684.92566660465104</v>
      </c>
      <c r="G33">
        <v>1211.9740787773801</v>
      </c>
      <c r="H33">
        <v>198.86968084707701</v>
      </c>
      <c r="I33">
        <v>44.260690943730602</v>
      </c>
      <c r="J33">
        <v>63.683104002097402</v>
      </c>
      <c r="K33">
        <v>43.283737403313701</v>
      </c>
      <c r="L33">
        <v>90.325548814921504</v>
      </c>
      <c r="M33">
        <v>21.444883216047899</v>
      </c>
      <c r="N33">
        <v>18.493713991767411</v>
      </c>
      <c r="O33">
        <v>21.43972198551965</v>
      </c>
      <c r="P33">
        <v>18.565022194769501</v>
      </c>
      <c r="Q33">
        <v>7.7355592332963852</v>
      </c>
      <c r="R33">
        <v>7.6366482567051293</v>
      </c>
      <c r="S33">
        <v>15.056026115274451</v>
      </c>
    </row>
    <row r="34" spans="2:19" hidden="1" x14ac:dyDescent="0.25">
      <c r="B34" t="s">
        <v>3</v>
      </c>
      <c r="C34" t="s">
        <v>138</v>
      </c>
      <c r="D34" t="s">
        <v>54</v>
      </c>
      <c r="E34"/>
      <c r="F34" s="41"/>
      <c r="G34">
        <v>97.308371874289193</v>
      </c>
      <c r="H34" s="41"/>
      <c r="I34" s="41"/>
      <c r="J34" s="41"/>
      <c r="K34" s="41"/>
      <c r="L34" s="41"/>
      <c r="M34" s="41"/>
      <c r="N34" s="41"/>
      <c r="O34" s="41"/>
      <c r="P34" s="41"/>
      <c r="Q34" s="41"/>
      <c r="R34" s="41"/>
      <c r="S34" s="41"/>
    </row>
    <row r="35" spans="2:19" hidden="1" x14ac:dyDescent="0.25">
      <c r="B35" t="s">
        <v>3</v>
      </c>
      <c r="C35" t="s">
        <v>138</v>
      </c>
      <c r="D35" t="s">
        <v>56</v>
      </c>
      <c r="E35"/>
      <c r="F35" s="41"/>
      <c r="G35" s="41"/>
      <c r="H35">
        <v>3.8432789022981901</v>
      </c>
      <c r="I35" s="41"/>
      <c r="J35" s="41"/>
      <c r="K35" s="41"/>
      <c r="L35" s="41"/>
      <c r="M35" s="41"/>
      <c r="N35" s="41"/>
      <c r="O35" s="41"/>
      <c r="P35" s="41"/>
      <c r="Q35" s="41"/>
      <c r="R35" s="41"/>
      <c r="S35" s="41"/>
    </row>
    <row r="36" spans="2:19" hidden="1" x14ac:dyDescent="0.25">
      <c r="B36" t="s">
        <v>3</v>
      </c>
      <c r="C36" t="s">
        <v>138</v>
      </c>
      <c r="D36" t="s">
        <v>160</v>
      </c>
      <c r="E36"/>
      <c r="F36"/>
      <c r="G36"/>
      <c r="H36"/>
      <c r="I36" s="41"/>
      <c r="J36" s="41"/>
      <c r="K36" s="41"/>
      <c r="L36" s="41"/>
      <c r="M36" s="41"/>
      <c r="N36" s="41"/>
      <c r="O36" s="41"/>
      <c r="P36" s="41"/>
      <c r="Q36" s="41"/>
      <c r="R36" s="41"/>
      <c r="S36" s="41"/>
    </row>
    <row r="37" spans="2:19" hidden="1" x14ac:dyDescent="0.25">
      <c r="B37" t="s">
        <v>3</v>
      </c>
      <c r="C37" t="s">
        <v>138</v>
      </c>
      <c r="D37" t="s">
        <v>161</v>
      </c>
      <c r="E37"/>
      <c r="F37" s="41"/>
      <c r="G37" s="41"/>
      <c r="H37" s="41"/>
      <c r="I37" s="41"/>
      <c r="J37" s="41"/>
      <c r="K37" s="41"/>
      <c r="L37" s="41"/>
      <c r="M37" s="41"/>
      <c r="N37" s="41"/>
      <c r="O37" s="41"/>
      <c r="P37" s="41"/>
      <c r="Q37" s="41"/>
      <c r="R37" s="41"/>
      <c r="S37" s="41"/>
    </row>
    <row r="38" spans="2:19" hidden="1" x14ac:dyDescent="0.25">
      <c r="B38" t="s">
        <v>3</v>
      </c>
      <c r="C38" t="s">
        <v>138</v>
      </c>
      <c r="D38" t="s">
        <v>162</v>
      </c>
      <c r="E38"/>
      <c r="F38"/>
      <c r="G38"/>
      <c r="H38"/>
      <c r="I38" s="41"/>
      <c r="J38" s="41"/>
      <c r="K38" s="41"/>
      <c r="L38" s="41"/>
      <c r="M38" s="41"/>
      <c r="N38" s="41"/>
      <c r="O38" s="41"/>
      <c r="P38" s="41"/>
      <c r="Q38" s="41"/>
      <c r="R38" s="41"/>
      <c r="S38" s="41"/>
    </row>
    <row r="39" spans="2:19" hidden="1" x14ac:dyDescent="0.25">
      <c r="B39" t="s">
        <v>3</v>
      </c>
      <c r="C39" t="s">
        <v>138</v>
      </c>
      <c r="D39" t="s">
        <v>163</v>
      </c>
      <c r="E39"/>
      <c r="F39"/>
      <c r="G39" s="41"/>
      <c r="H39" s="41"/>
      <c r="I39" s="41"/>
      <c r="J39" s="41"/>
      <c r="K39" s="41"/>
      <c r="L39" s="41"/>
      <c r="M39" s="41"/>
      <c r="N39" s="41"/>
      <c r="O39"/>
      <c r="P39"/>
      <c r="Q39"/>
      <c r="R39"/>
      <c r="S39"/>
    </row>
    <row r="40" spans="2:19" hidden="1" x14ac:dyDescent="0.25">
      <c r="B40" t="s">
        <v>3</v>
      </c>
      <c r="C40" t="s">
        <v>138</v>
      </c>
      <c r="D40" t="s">
        <v>164</v>
      </c>
      <c r="E40"/>
      <c r="F40"/>
      <c r="G40"/>
      <c r="H40"/>
      <c r="I40" s="41"/>
      <c r="J40" s="41"/>
      <c r="K40" s="41"/>
      <c r="L40" s="41"/>
      <c r="M40" s="41"/>
      <c r="N40"/>
      <c r="O40"/>
      <c r="P40" s="41"/>
      <c r="Q40" s="41"/>
      <c r="R40" s="41"/>
      <c r="S40" s="41"/>
    </row>
    <row r="41" spans="2:19" hidden="1" x14ac:dyDescent="0.25">
      <c r="B41" t="s">
        <v>3</v>
      </c>
      <c r="C41" t="s">
        <v>138</v>
      </c>
      <c r="D41" t="s">
        <v>165</v>
      </c>
      <c r="E41"/>
      <c r="F41"/>
      <c r="G41"/>
      <c r="H41"/>
      <c r="I41" s="41"/>
      <c r="J41"/>
      <c r="K41"/>
      <c r="L41"/>
      <c r="M41"/>
      <c r="N41"/>
      <c r="O41"/>
      <c r="P41"/>
      <c r="Q41"/>
      <c r="R41"/>
      <c r="S41"/>
    </row>
    <row r="42" spans="2:19" hidden="1" x14ac:dyDescent="0.25">
      <c r="B42" t="s">
        <v>3</v>
      </c>
      <c r="C42" t="s">
        <v>138</v>
      </c>
      <c r="D42" t="s">
        <v>63</v>
      </c>
      <c r="E42"/>
      <c r="F42" s="41"/>
      <c r="G42">
        <v>785.31299688232298</v>
      </c>
      <c r="H42">
        <v>490.29984487626098</v>
      </c>
      <c r="I42">
        <v>272.08245879432701</v>
      </c>
      <c r="J42">
        <v>495.59183926151599</v>
      </c>
      <c r="K42">
        <v>601.0505564778</v>
      </c>
      <c r="L42">
        <v>308.93472728118701</v>
      </c>
      <c r="M42">
        <v>223.31460596587399</v>
      </c>
      <c r="N42">
        <v>153.504558951381</v>
      </c>
      <c r="O42">
        <v>352.24847712689967</v>
      </c>
      <c r="P42">
        <v>245.42239143647981</v>
      </c>
      <c r="Q42" s="41"/>
      <c r="R42" s="41"/>
      <c r="S42" s="41"/>
    </row>
    <row r="43" spans="2:19" hidden="1" x14ac:dyDescent="0.25">
      <c r="B43" t="s">
        <v>3</v>
      </c>
      <c r="C43" t="s">
        <v>138</v>
      </c>
      <c r="D43" t="s">
        <v>166</v>
      </c>
      <c r="E43"/>
      <c r="F43" s="41"/>
      <c r="G43" s="41"/>
      <c r="H43" s="41"/>
      <c r="I43" s="41"/>
      <c r="J43" s="41"/>
      <c r="K43" s="41"/>
      <c r="L43" s="41"/>
      <c r="M43" s="41"/>
      <c r="N43" s="41"/>
      <c r="O43" s="41"/>
      <c r="P43" s="41"/>
      <c r="Q43" s="41"/>
      <c r="R43" s="41"/>
      <c r="S43" s="41"/>
    </row>
    <row r="44" spans="2:19" hidden="1" x14ac:dyDescent="0.25">
      <c r="B44" t="s">
        <v>3</v>
      </c>
      <c r="C44" t="s">
        <v>138</v>
      </c>
      <c r="D44" t="s">
        <v>66</v>
      </c>
      <c r="E44"/>
      <c r="F44"/>
      <c r="G44"/>
      <c r="H44"/>
      <c r="I44">
        <v>4.5247839775004897</v>
      </c>
      <c r="J44">
        <v>4.4372137901102802</v>
      </c>
      <c r="K44">
        <v>1.38951215650294</v>
      </c>
      <c r="L44">
        <v>0.87014032659477603</v>
      </c>
      <c r="M44">
        <v>1.2802098121121099</v>
      </c>
      <c r="N44">
        <v>0.91213969100651604</v>
      </c>
      <c r="O44">
        <v>1.273192497565691</v>
      </c>
      <c r="P44">
        <v>1.737497190647969</v>
      </c>
      <c r="Q44">
        <v>0.7343163978664502</v>
      </c>
      <c r="R44">
        <v>0.57357364004106315</v>
      </c>
      <c r="S44">
        <v>0.71015777621738008</v>
      </c>
    </row>
    <row r="45" spans="2:19" hidden="1" x14ac:dyDescent="0.25">
      <c r="B45" t="s">
        <v>3</v>
      </c>
      <c r="C45" t="s">
        <v>138</v>
      </c>
      <c r="D45" t="s">
        <v>68</v>
      </c>
      <c r="E45"/>
      <c r="F45"/>
      <c r="G45"/>
      <c r="H45"/>
      <c r="I45" s="41"/>
      <c r="J45" s="41"/>
      <c r="K45">
        <v>20.0173314960042</v>
      </c>
      <c r="L45">
        <v>22.7072736566994</v>
      </c>
      <c r="M45">
        <v>24.499493158139298</v>
      </c>
      <c r="N45">
        <v>15.27813775053923</v>
      </c>
      <c r="O45">
        <v>14.622287325088569</v>
      </c>
      <c r="P45">
        <v>19.358604986901131</v>
      </c>
      <c r="Q45">
        <v>9.0954628167141855</v>
      </c>
      <c r="R45">
        <v>8.6237773312062647</v>
      </c>
      <c r="S45">
        <v>12.37981269853894</v>
      </c>
    </row>
    <row r="46" spans="2:19" hidden="1" x14ac:dyDescent="0.25">
      <c r="B46" t="s">
        <v>3</v>
      </c>
      <c r="C46" t="s">
        <v>138</v>
      </c>
      <c r="D46" t="s">
        <v>167</v>
      </c>
      <c r="E46"/>
      <c r="F46" s="41"/>
      <c r="G46" s="41"/>
      <c r="H46" s="41"/>
      <c r="I46" s="41"/>
      <c r="J46" s="41"/>
      <c r="K46" s="41"/>
      <c r="L46" s="41"/>
      <c r="M46" s="41"/>
      <c r="N46" s="41"/>
      <c r="O46" s="41"/>
      <c r="P46" s="41"/>
      <c r="Q46" s="41"/>
      <c r="R46" s="41"/>
      <c r="S46" s="41"/>
    </row>
    <row r="47" spans="2:19" hidden="1" x14ac:dyDescent="0.25">
      <c r="B47" t="s">
        <v>3</v>
      </c>
      <c r="C47" t="s">
        <v>138</v>
      </c>
      <c r="D47" t="s">
        <v>69</v>
      </c>
      <c r="E47"/>
      <c r="F47">
        <v>768.00772930232597</v>
      </c>
      <c r="G47">
        <v>291.00719707794201</v>
      </c>
      <c r="H47">
        <v>90.328198224266401</v>
      </c>
      <c r="I47">
        <v>180.78481451014599</v>
      </c>
      <c r="J47">
        <v>69.595034589427399</v>
      </c>
      <c r="K47">
        <v>88.625197470607901</v>
      </c>
      <c r="L47">
        <v>32.813264955944298</v>
      </c>
      <c r="M47">
        <v>11.002729832807001</v>
      </c>
      <c r="N47">
        <v>7.3372096304278243</v>
      </c>
      <c r="O47">
        <v>8.2863084161356007</v>
      </c>
      <c r="P47">
        <v>12.55316179002754</v>
      </c>
      <c r="Q47">
        <v>38.979110799605373</v>
      </c>
      <c r="R47">
        <v>3.1635780669116089</v>
      </c>
      <c r="S47">
        <v>10.46371993236558</v>
      </c>
    </row>
    <row r="48" spans="2:19" hidden="1" x14ac:dyDescent="0.25">
      <c r="B48" t="s">
        <v>3</v>
      </c>
      <c r="C48" t="s">
        <v>138</v>
      </c>
      <c r="D48" t="s">
        <v>133</v>
      </c>
      <c r="E48"/>
      <c r="F48" s="41"/>
      <c r="G48" s="41"/>
      <c r="H48" s="41"/>
      <c r="I48" s="41"/>
      <c r="J48" s="41"/>
      <c r="K48" s="41"/>
      <c r="L48">
        <v>2.3325374808345098</v>
      </c>
      <c r="M48" s="41"/>
      <c r="N48" s="41"/>
      <c r="O48" s="41"/>
      <c r="P48" s="41"/>
      <c r="Q48" s="41"/>
      <c r="R48" s="41"/>
      <c r="S48" s="41"/>
    </row>
    <row r="49" spans="2:19" hidden="1" x14ac:dyDescent="0.25">
      <c r="B49" t="s">
        <v>3</v>
      </c>
      <c r="C49" t="s">
        <v>138</v>
      </c>
      <c r="D49" t="s">
        <v>6</v>
      </c>
      <c r="E49"/>
      <c r="F49">
        <v>143.18054878429001</v>
      </c>
      <c r="G49">
        <v>199.87861869859299</v>
      </c>
      <c r="H49">
        <v>57.081603596363301</v>
      </c>
      <c r="I49" s="41"/>
      <c r="J49" s="41"/>
      <c r="K49" s="41"/>
      <c r="L49" s="41"/>
      <c r="M49" s="41"/>
      <c r="N49">
        <v>47.089561315304692</v>
      </c>
      <c r="O49">
        <v>28.623282231453182</v>
      </c>
      <c r="P49">
        <v>61.706075943387091</v>
      </c>
      <c r="Q49" s="41"/>
      <c r="R49" s="41"/>
      <c r="S49">
        <v>69.674230495371205</v>
      </c>
    </row>
    <row r="50" spans="2:19" hidden="1" x14ac:dyDescent="0.25">
      <c r="B50" t="s">
        <v>3</v>
      </c>
      <c r="C50" t="s">
        <v>138</v>
      </c>
      <c r="D50" t="s">
        <v>168</v>
      </c>
      <c r="E50"/>
      <c r="F50"/>
      <c r="G50" s="41"/>
      <c r="H50" s="41"/>
      <c r="I50" s="41"/>
      <c r="J50" s="41"/>
      <c r="K50" s="41"/>
      <c r="L50" s="41"/>
      <c r="M50" s="41"/>
      <c r="N50" s="41"/>
      <c r="O50" s="41"/>
      <c r="P50" s="41"/>
      <c r="Q50" s="41"/>
      <c r="R50" s="41"/>
      <c r="S50" s="41"/>
    </row>
    <row r="51" spans="2:19" hidden="1" x14ac:dyDescent="0.25">
      <c r="B51" t="s">
        <v>3</v>
      </c>
      <c r="C51" t="s">
        <v>138</v>
      </c>
      <c r="D51" t="s">
        <v>77</v>
      </c>
      <c r="E51"/>
      <c r="F51">
        <v>288.16591670574201</v>
      </c>
      <c r="G51">
        <v>192.13231730858999</v>
      </c>
      <c r="H51" s="41"/>
      <c r="I51" s="41"/>
      <c r="J51" s="41"/>
      <c r="K51">
        <v>33.365191508796499</v>
      </c>
      <c r="L51" s="41"/>
      <c r="M51" s="41"/>
      <c r="N51">
        <v>46.6545671966566</v>
      </c>
      <c r="O51">
        <v>34.994872258616553</v>
      </c>
      <c r="P51">
        <v>33.940021105526299</v>
      </c>
      <c r="Q51" s="41"/>
      <c r="R51" s="41"/>
      <c r="S51" s="41"/>
    </row>
    <row r="52" spans="2:19" hidden="1" x14ac:dyDescent="0.25">
      <c r="B52" t="s">
        <v>3</v>
      </c>
      <c r="C52" t="s">
        <v>138</v>
      </c>
      <c r="D52" t="s">
        <v>169</v>
      </c>
      <c r="E52"/>
      <c r="F52"/>
      <c r="G52" s="41"/>
      <c r="H52" s="41"/>
      <c r="I52"/>
      <c r="J52"/>
      <c r="K52"/>
      <c r="L52"/>
      <c r="M52"/>
      <c r="N52"/>
      <c r="O52"/>
      <c r="P52"/>
      <c r="Q52"/>
      <c r="R52"/>
      <c r="S52"/>
    </row>
    <row r="53" spans="2:19" hidden="1" x14ac:dyDescent="0.25">
      <c r="B53" t="s">
        <v>3</v>
      </c>
      <c r="C53" t="s">
        <v>138</v>
      </c>
      <c r="D53" t="s">
        <v>78</v>
      </c>
      <c r="E53"/>
      <c r="F53"/>
      <c r="G53" s="41"/>
      <c r="H53" s="41"/>
      <c r="I53">
        <v>62.918676080884701</v>
      </c>
      <c r="J53">
        <v>11.8366359884327</v>
      </c>
      <c r="K53">
        <v>8.6730698254032994</v>
      </c>
      <c r="L53">
        <v>13.1454593210231</v>
      </c>
      <c r="M53">
        <v>9.6788310185963802</v>
      </c>
      <c r="N53">
        <v>12.285141720258411</v>
      </c>
      <c r="O53">
        <v>4.195096039349778</v>
      </c>
      <c r="P53">
        <v>14.94805640721666</v>
      </c>
      <c r="Q53">
        <v>6.904469218538555</v>
      </c>
      <c r="R53">
        <v>9.6836669400923618</v>
      </c>
      <c r="S53">
        <v>47.211655758603797</v>
      </c>
    </row>
    <row r="54" spans="2:19" hidden="1" x14ac:dyDescent="0.25">
      <c r="B54" t="s">
        <v>3</v>
      </c>
      <c r="C54" t="s">
        <v>138</v>
      </c>
      <c r="D54" t="s">
        <v>170</v>
      </c>
      <c r="E54"/>
      <c r="F54" s="41"/>
      <c r="G54"/>
      <c r="H54"/>
      <c r="I54"/>
      <c r="J54"/>
      <c r="K54"/>
      <c r="L54"/>
      <c r="M54"/>
      <c r="N54"/>
      <c r="O54"/>
      <c r="P54"/>
      <c r="Q54"/>
      <c r="R54"/>
      <c r="S54"/>
    </row>
    <row r="55" spans="2:19" hidden="1" x14ac:dyDescent="0.25">
      <c r="B55" t="s">
        <v>3</v>
      </c>
      <c r="C55" t="s">
        <v>138</v>
      </c>
      <c r="D55" t="s">
        <v>79</v>
      </c>
      <c r="E55"/>
      <c r="F55"/>
      <c r="G55">
        <v>85.747816114111103</v>
      </c>
      <c r="H55">
        <v>12.670890835817</v>
      </c>
      <c r="I55">
        <v>17.895839487038099</v>
      </c>
      <c r="J55">
        <v>32.942366214163101</v>
      </c>
      <c r="K55">
        <v>77.480752760982298</v>
      </c>
      <c r="L55">
        <v>16.941352677333199</v>
      </c>
      <c r="M55">
        <v>45.126721725671302</v>
      </c>
      <c r="N55">
        <v>25.025094840053711</v>
      </c>
      <c r="O55">
        <v>19.369545697165989</v>
      </c>
      <c r="P55">
        <v>75.224468100663174</v>
      </c>
      <c r="Q55">
        <v>12.07378107108792</v>
      </c>
      <c r="R55">
        <v>18.630994716337309</v>
      </c>
      <c r="S55">
        <v>59.65632911950437</v>
      </c>
    </row>
    <row r="56" spans="2:19" hidden="1" x14ac:dyDescent="0.25">
      <c r="B56" t="s">
        <v>3</v>
      </c>
      <c r="C56" t="s">
        <v>138</v>
      </c>
      <c r="D56" t="s">
        <v>171</v>
      </c>
      <c r="E56"/>
      <c r="F56">
        <v>54.468578790697698</v>
      </c>
      <c r="G56" s="41"/>
      <c r="H56">
        <v>14.6465920336819</v>
      </c>
      <c r="I56" s="41"/>
      <c r="J56" s="41"/>
      <c r="K56" s="41"/>
      <c r="L56" s="41"/>
      <c r="M56" s="41"/>
      <c r="N56" s="41"/>
      <c r="O56"/>
      <c r="P56"/>
      <c r="Q56"/>
      <c r="R56"/>
      <c r="S56"/>
    </row>
    <row r="57" spans="2:19" hidden="1" x14ac:dyDescent="0.25">
      <c r="B57" t="s">
        <v>3</v>
      </c>
      <c r="C57" t="s">
        <v>138</v>
      </c>
      <c r="D57" t="s">
        <v>172</v>
      </c>
      <c r="E57"/>
      <c r="F57" s="41"/>
      <c r="G57"/>
      <c r="H57"/>
      <c r="I57"/>
      <c r="J57"/>
      <c r="K57"/>
      <c r="L57"/>
      <c r="M57"/>
      <c r="N57"/>
      <c r="O57"/>
      <c r="P57"/>
      <c r="Q57"/>
      <c r="R57"/>
      <c r="S57"/>
    </row>
    <row r="58" spans="2:19" hidden="1" x14ac:dyDescent="0.25">
      <c r="B58" t="s">
        <v>3</v>
      </c>
      <c r="C58" t="s">
        <v>138</v>
      </c>
      <c r="D58" t="s">
        <v>90</v>
      </c>
      <c r="E58"/>
      <c r="F58"/>
      <c r="G58" s="41"/>
      <c r="H58" s="41"/>
      <c r="I58">
        <v>11.3265859147531</v>
      </c>
      <c r="J58">
        <v>0.59342179703478504</v>
      </c>
      <c r="K58">
        <v>1.9572989202001001</v>
      </c>
      <c r="L58">
        <v>0.213878305760524</v>
      </c>
      <c r="M58">
        <v>0.58086406666748802</v>
      </c>
      <c r="N58">
        <v>1.7679023683534769</v>
      </c>
      <c r="O58">
        <v>1.1393007770198631</v>
      </c>
      <c r="P58">
        <v>2.476324620385991</v>
      </c>
      <c r="Q58">
        <v>0.38908073452200792</v>
      </c>
      <c r="R58" s="41"/>
      <c r="S58" s="41"/>
    </row>
    <row r="59" spans="2:19" hidden="1" x14ac:dyDescent="0.25">
      <c r="B59" t="s">
        <v>3</v>
      </c>
      <c r="C59" t="s">
        <v>138</v>
      </c>
      <c r="D59" t="s">
        <v>173</v>
      </c>
      <c r="E59"/>
      <c r="F59"/>
      <c r="G59"/>
      <c r="H59"/>
      <c r="I59" s="41"/>
      <c r="J59" s="41"/>
      <c r="K59" s="41"/>
      <c r="L59">
        <v>0.272768133916376</v>
      </c>
      <c r="M59" s="41"/>
      <c r="N59" s="41"/>
      <c r="O59" s="41"/>
      <c r="P59" s="41"/>
      <c r="Q59" s="41"/>
      <c r="R59">
        <v>0.18661298551836319</v>
      </c>
      <c r="S59">
        <v>0.21894250597627471</v>
      </c>
    </row>
    <row r="60" spans="2:19" hidden="1" x14ac:dyDescent="0.25">
      <c r="B60" t="s">
        <v>3</v>
      </c>
      <c r="C60" t="s">
        <v>138</v>
      </c>
      <c r="D60" t="s">
        <v>91</v>
      </c>
      <c r="E60"/>
      <c r="F60"/>
      <c r="G60" s="41"/>
      <c r="H60" s="41"/>
      <c r="I60" s="41"/>
      <c r="J60">
        <v>108.14521650998699</v>
      </c>
      <c r="K60">
        <v>95.413505069317097</v>
      </c>
      <c r="L60">
        <v>75.330347711781897</v>
      </c>
      <c r="M60">
        <v>60.386102191444401</v>
      </c>
      <c r="N60">
        <v>84.141946036122263</v>
      </c>
      <c r="O60">
        <v>49.585576976900633</v>
      </c>
      <c r="P60">
        <v>126.1224961984404</v>
      </c>
      <c r="Q60">
        <v>48.728994452559363</v>
      </c>
      <c r="R60">
        <v>54.030511948489597</v>
      </c>
      <c r="S60">
        <v>44.637835057389083</v>
      </c>
    </row>
    <row r="61" spans="2:19" hidden="1" x14ac:dyDescent="0.25">
      <c r="B61" t="s">
        <v>3</v>
      </c>
      <c r="C61" t="s">
        <v>138</v>
      </c>
      <c r="D61" t="s">
        <v>174</v>
      </c>
      <c r="E61"/>
      <c r="F61"/>
      <c r="G61"/>
      <c r="H61"/>
      <c r="I61" s="41"/>
      <c r="J61" s="41"/>
      <c r="K61" s="41"/>
      <c r="L61" s="41"/>
      <c r="M61" s="41"/>
      <c r="N61" s="41"/>
      <c r="O61" s="41"/>
      <c r="P61" s="41"/>
      <c r="Q61" s="41"/>
      <c r="R61" s="41"/>
      <c r="S61" s="41"/>
    </row>
    <row r="62" spans="2:19" hidden="1" x14ac:dyDescent="0.25">
      <c r="B62" t="s">
        <v>3</v>
      </c>
      <c r="C62" t="s">
        <v>138</v>
      </c>
      <c r="D62" t="s">
        <v>93</v>
      </c>
      <c r="E62"/>
      <c r="F62"/>
      <c r="G62"/>
      <c r="H62"/>
      <c r="I62" s="41"/>
      <c r="J62" s="41"/>
      <c r="K62" s="41"/>
      <c r="L62">
        <v>2.4987765741604499E-2</v>
      </c>
      <c r="M62" s="41"/>
      <c r="N62" s="41"/>
      <c r="O62">
        <v>2.6117785426225219E-2</v>
      </c>
      <c r="P62" s="41"/>
      <c r="Q62" s="41"/>
      <c r="R62" s="41"/>
      <c r="S62">
        <v>0.15263085828946521</v>
      </c>
    </row>
    <row r="63" spans="2:19" hidden="1" x14ac:dyDescent="0.25">
      <c r="B63" t="s">
        <v>3</v>
      </c>
      <c r="C63" t="s">
        <v>138</v>
      </c>
      <c r="D63" t="s">
        <v>175</v>
      </c>
      <c r="E63"/>
      <c r="F63"/>
      <c r="G63"/>
      <c r="H63"/>
      <c r="I63"/>
      <c r="J63" s="41"/>
      <c r="K63" s="41"/>
      <c r="L63" s="41"/>
      <c r="M63" s="41"/>
      <c r="N63" s="41"/>
      <c r="O63" s="41"/>
      <c r="P63" s="41"/>
      <c r="Q63" s="41"/>
      <c r="R63" s="41"/>
      <c r="S63" s="41"/>
    </row>
    <row r="64" spans="2:19" hidden="1" x14ac:dyDescent="0.25">
      <c r="B64" t="s">
        <v>3</v>
      </c>
      <c r="C64" t="s">
        <v>138</v>
      </c>
      <c r="D64" t="s">
        <v>95</v>
      </c>
      <c r="E64"/>
      <c r="F64">
        <v>404.57235963651902</v>
      </c>
      <c r="G64">
        <v>74.876153300051001</v>
      </c>
      <c r="H64">
        <v>52.975419513825202</v>
      </c>
      <c r="I64">
        <v>12.2229957969613</v>
      </c>
      <c r="J64">
        <v>5.5022973325419597</v>
      </c>
      <c r="K64">
        <v>8.4426173333422092</v>
      </c>
      <c r="L64">
        <v>6.7153742473886897</v>
      </c>
      <c r="M64">
        <v>7.8716943502067798</v>
      </c>
      <c r="N64">
        <v>8.0621939777775431</v>
      </c>
      <c r="O64">
        <v>8.6476086845219307</v>
      </c>
      <c r="P64">
        <v>8.7259812031223021</v>
      </c>
      <c r="Q64">
        <v>4.2703006588927703</v>
      </c>
      <c r="R64">
        <v>6.1722134059994191</v>
      </c>
      <c r="S64">
        <v>5.7372271699296347</v>
      </c>
    </row>
    <row r="65" spans="2:19" hidden="1" x14ac:dyDescent="0.25">
      <c r="B65" t="s">
        <v>3</v>
      </c>
      <c r="C65" t="s">
        <v>138</v>
      </c>
      <c r="D65" t="s">
        <v>176</v>
      </c>
      <c r="E65"/>
      <c r="F65"/>
      <c r="G65"/>
      <c r="H65"/>
      <c r="I65" s="41"/>
      <c r="J65" s="41"/>
      <c r="K65" s="41"/>
      <c r="L65" s="41"/>
      <c r="M65" s="41"/>
      <c r="N65" s="41"/>
      <c r="O65" s="41"/>
      <c r="P65" s="41"/>
      <c r="Q65" s="41"/>
      <c r="R65" s="41"/>
      <c r="S65" s="41"/>
    </row>
    <row r="66" spans="2:19" hidden="1" x14ac:dyDescent="0.25">
      <c r="B66" t="s">
        <v>3</v>
      </c>
      <c r="C66" t="s">
        <v>138</v>
      </c>
      <c r="D66" t="s">
        <v>177</v>
      </c>
      <c r="E66"/>
      <c r="F66" s="41"/>
      <c r="G66" s="41"/>
      <c r="H66" s="41"/>
      <c r="I66"/>
      <c r="J66"/>
      <c r="K66"/>
      <c r="L66"/>
      <c r="M66"/>
      <c r="N66"/>
      <c r="O66"/>
      <c r="P66"/>
      <c r="Q66"/>
      <c r="R66"/>
      <c r="S66"/>
    </row>
    <row r="67" spans="2:19" hidden="1" x14ac:dyDescent="0.25">
      <c r="B67" t="s">
        <v>3</v>
      </c>
      <c r="C67" t="s">
        <v>138</v>
      </c>
      <c r="D67" t="s">
        <v>97</v>
      </c>
      <c r="E67"/>
      <c r="F67"/>
      <c r="G67">
        <v>41.583417597554799</v>
      </c>
      <c r="H67" s="41"/>
      <c r="I67" s="41"/>
      <c r="J67">
        <v>38.529298327930803</v>
      </c>
      <c r="K67">
        <v>66.960267195311999</v>
      </c>
      <c r="L67">
        <v>16.726376410818201</v>
      </c>
      <c r="M67">
        <v>45.375094512158199</v>
      </c>
      <c r="N67">
        <v>44.263079839597943</v>
      </c>
      <c r="O67">
        <v>23.561250796122401</v>
      </c>
      <c r="P67">
        <v>92.571323964320413</v>
      </c>
      <c r="Q67">
        <v>13.16038865520034</v>
      </c>
      <c r="R67">
        <v>25.674786296548369</v>
      </c>
      <c r="S67">
        <v>29.136566787410491</v>
      </c>
    </row>
    <row r="68" spans="2:19" hidden="1" x14ac:dyDescent="0.25">
      <c r="B68" t="s">
        <v>3</v>
      </c>
      <c r="C68" t="s">
        <v>138</v>
      </c>
      <c r="D68" t="s">
        <v>126</v>
      </c>
      <c r="E68"/>
      <c r="F68"/>
      <c r="G68"/>
      <c r="H68"/>
      <c r="I68"/>
      <c r="J68"/>
      <c r="K68"/>
      <c r="L68"/>
      <c r="M68">
        <v>1.1116126309096801</v>
      </c>
      <c r="N68" s="41"/>
      <c r="O68" s="41"/>
      <c r="P68" s="41"/>
      <c r="Q68" s="41"/>
      <c r="R68" s="41"/>
      <c r="S68" s="41"/>
    </row>
    <row r="69" spans="2:19" hidden="1" x14ac:dyDescent="0.25">
      <c r="B69" t="s">
        <v>3</v>
      </c>
      <c r="C69" t="s">
        <v>138</v>
      </c>
      <c r="D69" t="s">
        <v>178</v>
      </c>
      <c r="E69"/>
      <c r="F69"/>
      <c r="G69" s="41"/>
      <c r="H69" s="41"/>
      <c r="I69" s="41"/>
      <c r="J69" s="41"/>
      <c r="K69" s="41"/>
      <c r="L69" s="41"/>
      <c r="M69" s="41"/>
      <c r="N69" s="41"/>
      <c r="O69" s="41"/>
      <c r="P69" s="41"/>
      <c r="Q69" s="41"/>
      <c r="R69" s="41"/>
      <c r="S69" s="41"/>
    </row>
    <row r="70" spans="2:19" hidden="1" x14ac:dyDescent="0.25">
      <c r="B70" t="s">
        <v>3</v>
      </c>
      <c r="C70" t="s">
        <v>138</v>
      </c>
      <c r="D70" t="s">
        <v>104</v>
      </c>
      <c r="E70"/>
      <c r="F70"/>
      <c r="G70"/>
      <c r="H70" s="41"/>
      <c r="I70" s="41"/>
      <c r="J70">
        <v>0.61857616265275395</v>
      </c>
      <c r="K70">
        <v>0.44399213712533298</v>
      </c>
      <c r="L70">
        <v>0.139379643456812</v>
      </c>
      <c r="M70">
        <v>0.21022849171345701</v>
      </c>
      <c r="N70">
        <v>0.31457506940527158</v>
      </c>
      <c r="O70">
        <v>0.51489334696644695</v>
      </c>
      <c r="P70">
        <v>0.35659853770551347</v>
      </c>
      <c r="Q70" s="41"/>
      <c r="R70" s="41"/>
      <c r="S70" s="41"/>
    </row>
    <row r="71" spans="2:19" hidden="1" x14ac:dyDescent="0.25">
      <c r="B71" t="s">
        <v>3</v>
      </c>
      <c r="C71" t="s">
        <v>138</v>
      </c>
      <c r="D71" t="s">
        <v>179</v>
      </c>
      <c r="E71"/>
      <c r="F71"/>
      <c r="G71"/>
      <c r="H71" s="41"/>
      <c r="I71"/>
      <c r="J71"/>
      <c r="K71"/>
      <c r="L71"/>
      <c r="M71"/>
      <c r="N71"/>
      <c r="O71"/>
      <c r="P71"/>
      <c r="Q71"/>
      <c r="R71"/>
      <c r="S71"/>
    </row>
    <row r="72" spans="2:19" hidden="1" x14ac:dyDescent="0.25">
      <c r="B72" t="s">
        <v>3</v>
      </c>
      <c r="C72" t="s">
        <v>138</v>
      </c>
      <c r="D72" t="s">
        <v>180</v>
      </c>
      <c r="E72"/>
      <c r="F72"/>
      <c r="G72" s="41"/>
      <c r="H72" s="41"/>
      <c r="I72" s="41"/>
      <c r="J72" s="41"/>
      <c r="K72" s="41"/>
      <c r="L72" s="41"/>
      <c r="M72" s="41"/>
      <c r="N72" s="41"/>
      <c r="O72" s="41"/>
      <c r="P72" s="41"/>
      <c r="Q72" s="41"/>
      <c r="R72" s="41"/>
      <c r="S72" s="41"/>
    </row>
    <row r="73" spans="2:19" hidden="1" x14ac:dyDescent="0.25">
      <c r="B73" t="s">
        <v>3</v>
      </c>
      <c r="C73" t="s">
        <v>138</v>
      </c>
      <c r="D73" t="s">
        <v>327</v>
      </c>
      <c r="E73"/>
      <c r="F73" s="41"/>
      <c r="G73"/>
      <c r="H73"/>
      <c r="I73"/>
      <c r="J73"/>
      <c r="K73"/>
      <c r="L73"/>
      <c r="M73"/>
      <c r="N73"/>
      <c r="O73"/>
      <c r="P73"/>
      <c r="Q73"/>
      <c r="R73"/>
      <c r="S73"/>
    </row>
    <row r="74" spans="2:19" hidden="1" x14ac:dyDescent="0.25">
      <c r="B74" t="s">
        <v>3</v>
      </c>
      <c r="C74" t="s">
        <v>138</v>
      </c>
      <c r="D74" t="s">
        <v>328</v>
      </c>
      <c r="E74"/>
      <c r="F74" s="41"/>
      <c r="G74"/>
      <c r="H74"/>
      <c r="I74"/>
      <c r="J74"/>
      <c r="K74"/>
      <c r="L74"/>
      <c r="M74"/>
      <c r="N74"/>
      <c r="O74"/>
      <c r="P74"/>
      <c r="Q74"/>
      <c r="R74"/>
      <c r="S74"/>
    </row>
    <row r="75" spans="2:19" hidden="1" x14ac:dyDescent="0.25">
      <c r="B75" t="s">
        <v>3</v>
      </c>
      <c r="C75" t="s">
        <v>138</v>
      </c>
      <c r="D75" t="s">
        <v>329</v>
      </c>
      <c r="E75"/>
      <c r="F75" s="41"/>
      <c r="G75" s="41"/>
      <c r="H75" s="41"/>
      <c r="I75" s="41"/>
      <c r="J75" s="41"/>
      <c r="K75" s="41"/>
      <c r="L75" s="41"/>
      <c r="M75" s="41"/>
      <c r="N75" s="41"/>
      <c r="O75"/>
      <c r="P75"/>
      <c r="Q75"/>
      <c r="R75"/>
      <c r="S75"/>
    </row>
    <row r="76" spans="2:19" hidden="1" x14ac:dyDescent="0.25">
      <c r="B76" t="s">
        <v>3</v>
      </c>
      <c r="C76" t="s">
        <v>138</v>
      </c>
      <c r="D76" t="s">
        <v>330</v>
      </c>
      <c r="E76"/>
      <c r="F76"/>
      <c r="G76" s="41"/>
      <c r="H76" s="41"/>
      <c r="I76" s="41"/>
      <c r="J76" s="41"/>
      <c r="K76" s="41"/>
      <c r="L76" s="41"/>
      <c r="M76" s="41"/>
      <c r="N76" s="41"/>
      <c r="O76" s="41"/>
      <c r="P76" s="41"/>
      <c r="Q76" s="41"/>
      <c r="R76" s="41"/>
      <c r="S76" s="41"/>
    </row>
    <row r="77" spans="2:19" hidden="1" x14ac:dyDescent="0.25">
      <c r="B77" t="s">
        <v>3</v>
      </c>
      <c r="C77" t="s">
        <v>138</v>
      </c>
      <c r="D77" t="s">
        <v>331</v>
      </c>
      <c r="E77"/>
      <c r="F77"/>
      <c r="G77"/>
      <c r="H77"/>
      <c r="I77"/>
      <c r="J77"/>
      <c r="K77"/>
      <c r="L77"/>
      <c r="M77">
        <v>55.823801627838897</v>
      </c>
      <c r="N77">
        <v>60.867544004481218</v>
      </c>
      <c r="O77">
        <v>20.53860071635027</v>
      </c>
      <c r="P77">
        <v>16.630122575373399</v>
      </c>
      <c r="Q77">
        <v>15.791690830653261</v>
      </c>
      <c r="R77">
        <v>7.4713349352479526</v>
      </c>
      <c r="S77">
        <v>9.2751160693861632</v>
      </c>
    </row>
    <row r="78" spans="2:19" hidden="1" x14ac:dyDescent="0.25">
      <c r="B78" t="s">
        <v>3</v>
      </c>
      <c r="C78" t="s">
        <v>138</v>
      </c>
      <c r="D78" t="s">
        <v>332</v>
      </c>
      <c r="E78"/>
      <c r="F78">
        <v>14.3461378765364</v>
      </c>
      <c r="G78" s="41"/>
      <c r="H78" s="41"/>
      <c r="I78" s="41"/>
      <c r="J78">
        <v>1.16551844401768</v>
      </c>
      <c r="K78">
        <v>1.1270866471930401</v>
      </c>
      <c r="L78">
        <v>1.22892504059812</v>
      </c>
      <c r="M78">
        <v>1.8501378022534001</v>
      </c>
      <c r="N78">
        <v>1.0898541289601069</v>
      </c>
      <c r="O78" s="41"/>
      <c r="P78">
        <v>0.96991588551832952</v>
      </c>
      <c r="Q78">
        <v>1.5097415905389739</v>
      </c>
      <c r="R78" s="41"/>
      <c r="S78" s="41"/>
    </row>
    <row r="79" spans="2:19" hidden="1" x14ac:dyDescent="0.25">
      <c r="B79" t="s">
        <v>3</v>
      </c>
      <c r="C79" t="s">
        <v>138</v>
      </c>
      <c r="D79" t="s">
        <v>333</v>
      </c>
      <c r="E79"/>
      <c r="F79"/>
      <c r="G79"/>
      <c r="H79"/>
      <c r="I79"/>
      <c r="J79"/>
      <c r="K79"/>
      <c r="L79"/>
      <c r="M79">
        <v>0.32755845226674202</v>
      </c>
      <c r="N79" s="41"/>
      <c r="O79">
        <v>0.29681280155871093</v>
      </c>
      <c r="P79" s="41"/>
      <c r="Q79">
        <v>0.17854233852918161</v>
      </c>
      <c r="R79" s="41"/>
      <c r="S79" s="41"/>
    </row>
    <row r="80" spans="2:19" hidden="1" x14ac:dyDescent="0.25">
      <c r="B80" t="s">
        <v>3</v>
      </c>
      <c r="C80" t="s">
        <v>138</v>
      </c>
      <c r="D80" t="s">
        <v>334</v>
      </c>
      <c r="E80"/>
      <c r="F80"/>
      <c r="G80"/>
      <c r="H80" s="41"/>
      <c r="I80">
        <v>133.85568460186599</v>
      </c>
      <c r="J80">
        <v>153.65366493763599</v>
      </c>
      <c r="K80">
        <v>237.556395244246</v>
      </c>
      <c r="L80">
        <v>146.11315910279501</v>
      </c>
      <c r="M80">
        <v>170.66789579859201</v>
      </c>
      <c r="N80">
        <v>101.12232245145979</v>
      </c>
      <c r="O80">
        <v>135.65901538326381</v>
      </c>
      <c r="P80" s="41"/>
      <c r="Q80" s="41"/>
      <c r="R80">
        <v>258.37881189015428</v>
      </c>
      <c r="S80" s="41"/>
    </row>
    <row r="81" spans="2:19" hidden="1" x14ac:dyDescent="0.25">
      <c r="B81" t="s">
        <v>3</v>
      </c>
      <c r="C81" t="s">
        <v>138</v>
      </c>
      <c r="D81" t="s">
        <v>335</v>
      </c>
      <c r="E81"/>
      <c r="F81" s="41"/>
      <c r="G81" s="41"/>
      <c r="H81" s="41"/>
      <c r="I81" s="41"/>
      <c r="J81" s="41"/>
      <c r="K81" s="41"/>
      <c r="L81" s="41"/>
      <c r="M81" s="41"/>
      <c r="N81" s="41"/>
      <c r="O81" s="41"/>
      <c r="P81" s="41"/>
      <c r="Q81" s="41"/>
      <c r="R81" s="41"/>
      <c r="S81" s="41"/>
    </row>
    <row r="82" spans="2:19" hidden="1" x14ac:dyDescent="0.25">
      <c r="B82" t="s">
        <v>3</v>
      </c>
      <c r="C82" t="s">
        <v>138</v>
      </c>
      <c r="D82" t="s">
        <v>336</v>
      </c>
      <c r="E82"/>
      <c r="F82" s="41"/>
      <c r="G82" s="41"/>
      <c r="H82" s="41"/>
      <c r="I82" s="41"/>
      <c r="J82" s="41"/>
      <c r="K82" s="41"/>
      <c r="L82" s="41"/>
      <c r="M82" s="41"/>
      <c r="N82" s="41"/>
      <c r="O82" s="41"/>
      <c r="P82" s="41"/>
      <c r="Q82" s="41"/>
      <c r="R82" s="41"/>
      <c r="S82" s="41"/>
    </row>
    <row r="83" spans="2:19" hidden="1" x14ac:dyDescent="0.25">
      <c r="B83" t="s">
        <v>3</v>
      </c>
      <c r="C83" t="s">
        <v>138</v>
      </c>
      <c r="D83" t="s">
        <v>337</v>
      </c>
      <c r="E83"/>
      <c r="F83"/>
      <c r="G83" s="41"/>
      <c r="H83" s="41"/>
      <c r="I83"/>
      <c r="J83"/>
      <c r="K83"/>
      <c r="L83"/>
      <c r="M83"/>
      <c r="N83"/>
      <c r="O83"/>
      <c r="P83"/>
      <c r="Q83"/>
      <c r="R83"/>
      <c r="S83"/>
    </row>
    <row r="84" spans="2:19" hidden="1" x14ac:dyDescent="0.25">
      <c r="B84" t="s">
        <v>3</v>
      </c>
      <c r="C84" t="s">
        <v>138</v>
      </c>
      <c r="D84" t="s">
        <v>338</v>
      </c>
      <c r="E84"/>
      <c r="F84"/>
      <c r="G84"/>
      <c r="H84"/>
      <c r="I84" s="41"/>
      <c r="J84" s="41"/>
      <c r="K84" s="41"/>
      <c r="L84" s="41"/>
      <c r="M84" s="41"/>
      <c r="N84" s="41"/>
      <c r="O84" s="41"/>
      <c r="P84" s="41"/>
      <c r="Q84" s="41"/>
      <c r="R84" s="41"/>
      <c r="S84" s="41"/>
    </row>
    <row r="85" spans="2:19" hidden="1" x14ac:dyDescent="0.25">
      <c r="B85" t="s">
        <v>3</v>
      </c>
      <c r="C85" t="s">
        <v>138</v>
      </c>
      <c r="D85" t="s">
        <v>339</v>
      </c>
      <c r="E85"/>
      <c r="F85"/>
      <c r="G85" s="41"/>
      <c r="H85" s="41"/>
      <c r="I85" s="41"/>
      <c r="J85" s="41"/>
      <c r="K85" s="41"/>
      <c r="L85" s="41"/>
      <c r="M85" s="41"/>
      <c r="N85" s="41"/>
      <c r="O85" s="41"/>
      <c r="P85" s="41"/>
      <c r="Q85" s="41"/>
      <c r="R85" s="41"/>
      <c r="S85" s="41"/>
    </row>
    <row r="86" spans="2:19" hidden="1" x14ac:dyDescent="0.25">
      <c r="B86" t="s">
        <v>3</v>
      </c>
      <c r="C86" t="s">
        <v>138</v>
      </c>
      <c r="D86" t="s">
        <v>340</v>
      </c>
      <c r="E86"/>
      <c r="F86"/>
      <c r="G86" s="41"/>
      <c r="H86" s="41"/>
      <c r="I86" s="41"/>
      <c r="J86" s="41"/>
      <c r="K86" s="41"/>
      <c r="L86" s="41"/>
      <c r="M86" s="41"/>
      <c r="N86" s="41"/>
      <c r="O86" s="41"/>
      <c r="P86" s="41"/>
      <c r="Q86" s="41"/>
      <c r="R86" s="41"/>
      <c r="S86" s="41"/>
    </row>
    <row r="87" spans="2:19" hidden="1" x14ac:dyDescent="0.25">
      <c r="B87" t="s">
        <v>3</v>
      </c>
      <c r="C87" t="s">
        <v>138</v>
      </c>
      <c r="D87" t="s">
        <v>341</v>
      </c>
      <c r="E87"/>
      <c r="F87"/>
      <c r="G87" s="41"/>
      <c r="H87" s="41"/>
      <c r="I87" s="41"/>
      <c r="J87" s="41"/>
      <c r="K87" s="41"/>
      <c r="L87" s="41"/>
      <c r="M87" s="41"/>
      <c r="N87" s="41"/>
      <c r="O87" s="41"/>
      <c r="P87" s="41"/>
      <c r="Q87" s="41"/>
      <c r="R87" s="41"/>
      <c r="S87" s="41"/>
    </row>
    <row r="88" spans="2:19" hidden="1" x14ac:dyDescent="0.25">
      <c r="B88" t="s">
        <v>3</v>
      </c>
      <c r="C88" t="s">
        <v>138</v>
      </c>
      <c r="D88" t="s">
        <v>342</v>
      </c>
      <c r="E88"/>
      <c r="F88"/>
      <c r="G88"/>
      <c r="H88"/>
      <c r="I88" s="41"/>
      <c r="J88" s="41"/>
      <c r="K88" s="41"/>
      <c r="L88" s="41"/>
      <c r="M88" s="41"/>
      <c r="N88" s="41"/>
      <c r="O88" s="41"/>
      <c r="P88" s="41"/>
      <c r="Q88" s="41"/>
      <c r="R88" s="41"/>
      <c r="S88" s="41"/>
    </row>
    <row r="89" spans="2:19" hidden="1" x14ac:dyDescent="0.25">
      <c r="B89" t="s">
        <v>3</v>
      </c>
      <c r="C89" t="s">
        <v>138</v>
      </c>
      <c r="D89" t="s">
        <v>343</v>
      </c>
      <c r="E89"/>
      <c r="F89"/>
      <c r="G89" s="41"/>
      <c r="H89" s="41"/>
      <c r="I89" s="41"/>
      <c r="J89" s="41"/>
      <c r="K89" s="41"/>
      <c r="L89" s="41"/>
      <c r="M89" s="41"/>
      <c r="N89" s="41"/>
      <c r="O89" s="41"/>
      <c r="P89" s="41"/>
      <c r="Q89" s="41"/>
      <c r="R89" s="41"/>
      <c r="S89" s="41"/>
    </row>
    <row r="90" spans="2:19" hidden="1" x14ac:dyDescent="0.25">
      <c r="B90" t="s">
        <v>3</v>
      </c>
      <c r="C90" t="s">
        <v>138</v>
      </c>
      <c r="D90" t="s">
        <v>344</v>
      </c>
      <c r="E90"/>
      <c r="F90"/>
      <c r="G90"/>
      <c r="H90"/>
      <c r="I90"/>
      <c r="J90"/>
      <c r="K90"/>
      <c r="L90" s="41"/>
      <c r="M90" s="41"/>
      <c r="N90" s="41"/>
      <c r="O90">
        <v>31.50348528818493</v>
      </c>
      <c r="P90" s="41"/>
      <c r="Q90" s="41"/>
      <c r="R90" s="41"/>
      <c r="S90" s="41"/>
    </row>
    <row r="91" spans="2:19" hidden="1" x14ac:dyDescent="0.25">
      <c r="B91" t="s">
        <v>3</v>
      </c>
      <c r="C91" t="s">
        <v>138</v>
      </c>
      <c r="D91" t="s">
        <v>345</v>
      </c>
      <c r="E91"/>
      <c r="F91"/>
      <c r="G91" s="41"/>
      <c r="H91" s="41"/>
      <c r="I91" s="41"/>
      <c r="J91" s="41"/>
      <c r="K91" s="41"/>
      <c r="L91" s="41"/>
      <c r="M91" s="41"/>
      <c r="N91" s="41"/>
      <c r="O91" s="41"/>
      <c r="P91" s="41"/>
      <c r="Q91" s="41"/>
      <c r="R91" s="41"/>
      <c r="S91" s="41"/>
    </row>
    <row r="92" spans="2:19" hidden="1" x14ac:dyDescent="0.25">
      <c r="B92" t="s">
        <v>3</v>
      </c>
      <c r="C92" t="s">
        <v>138</v>
      </c>
      <c r="D92" t="s">
        <v>346</v>
      </c>
      <c r="E92"/>
      <c r="F92" s="41"/>
      <c r="G92" s="41"/>
      <c r="H92" s="41"/>
      <c r="I92" s="41"/>
      <c r="J92" s="41"/>
      <c r="K92">
        <v>0.87607550707417803</v>
      </c>
      <c r="L92">
        <v>0.219923494925897</v>
      </c>
      <c r="M92">
        <v>0.58585283924590603</v>
      </c>
      <c r="N92">
        <v>0.78299520567449421</v>
      </c>
      <c r="O92">
        <v>0.29102087191084558</v>
      </c>
      <c r="P92">
        <v>1.2706774413002091</v>
      </c>
      <c r="Q92" s="41"/>
      <c r="R92" s="41"/>
      <c r="S92" s="41"/>
    </row>
    <row r="93" spans="2:19" hidden="1" x14ac:dyDescent="0.25">
      <c r="B93" t="s">
        <v>3</v>
      </c>
      <c r="C93" t="s">
        <v>138</v>
      </c>
      <c r="D93" t="s">
        <v>347</v>
      </c>
      <c r="E93"/>
      <c r="F93"/>
      <c r="G93"/>
      <c r="H93" s="41"/>
      <c r="I93"/>
      <c r="J93"/>
      <c r="K93"/>
      <c r="L93"/>
      <c r="M93"/>
      <c r="N93"/>
      <c r="O93"/>
      <c r="P93"/>
      <c r="Q93"/>
      <c r="R93"/>
      <c r="S93"/>
    </row>
    <row r="94" spans="2:19" hidden="1" x14ac:dyDescent="0.25">
      <c r="B94" t="s">
        <v>3</v>
      </c>
      <c r="C94" t="s">
        <v>138</v>
      </c>
      <c r="D94" t="s">
        <v>348</v>
      </c>
      <c r="E94"/>
      <c r="F94"/>
      <c r="G94"/>
      <c r="H94"/>
      <c r="I94" s="41"/>
      <c r="J94" s="41"/>
      <c r="K94" s="41"/>
      <c r="L94" s="41"/>
      <c r="M94" s="41"/>
      <c r="N94" s="41"/>
      <c r="O94" s="41"/>
      <c r="P94" s="41"/>
      <c r="Q94" s="41"/>
      <c r="R94" s="41"/>
      <c r="S94" s="41"/>
    </row>
    <row r="95" spans="2:19" hidden="1" x14ac:dyDescent="0.25">
      <c r="B95" t="s">
        <v>3</v>
      </c>
      <c r="C95" t="s">
        <v>138</v>
      </c>
      <c r="D95" t="s">
        <v>349</v>
      </c>
      <c r="E95"/>
      <c r="F95"/>
      <c r="G95" s="41"/>
      <c r="H95" s="41"/>
      <c r="I95" s="41"/>
      <c r="J95" s="41"/>
      <c r="K95" s="41"/>
      <c r="L95" s="41"/>
      <c r="M95" s="41"/>
      <c r="N95" s="41"/>
      <c r="O95"/>
      <c r="P95" s="41"/>
      <c r="Q95" s="41"/>
      <c r="R95" s="41"/>
      <c r="S95" s="41"/>
    </row>
    <row r="96" spans="2:19" hidden="1" x14ac:dyDescent="0.25">
      <c r="B96" t="s">
        <v>3</v>
      </c>
      <c r="C96" t="s">
        <v>138</v>
      </c>
      <c r="D96" t="s">
        <v>350</v>
      </c>
      <c r="E96"/>
      <c r="F96"/>
      <c r="G96"/>
      <c r="H96">
        <v>93.747807635075802</v>
      </c>
      <c r="I96"/>
      <c r="J96"/>
      <c r="K96"/>
      <c r="L96"/>
      <c r="M96"/>
      <c r="N96"/>
      <c r="O96"/>
      <c r="P96"/>
      <c r="Q96"/>
      <c r="R96"/>
      <c r="S96"/>
    </row>
    <row r="97" spans="2:19" hidden="1" x14ac:dyDescent="0.25">
      <c r="B97" t="s">
        <v>3</v>
      </c>
      <c r="C97" t="s">
        <v>138</v>
      </c>
      <c r="D97" t="s">
        <v>351</v>
      </c>
      <c r="E97"/>
      <c r="F97"/>
      <c r="G97" s="41"/>
      <c r="H97" s="41"/>
      <c r="I97" s="41"/>
      <c r="J97" s="41"/>
      <c r="K97" s="41"/>
      <c r="L97" s="41"/>
      <c r="M97" s="41"/>
      <c r="N97" s="41"/>
      <c r="O97" s="41"/>
      <c r="P97" s="41"/>
      <c r="Q97" s="41"/>
      <c r="R97" s="41"/>
      <c r="S97" s="41"/>
    </row>
    <row r="98" spans="2:19" hidden="1" x14ac:dyDescent="0.25">
      <c r="B98" t="s">
        <v>3</v>
      </c>
      <c r="C98" t="s">
        <v>138</v>
      </c>
      <c r="D98" t="s">
        <v>352</v>
      </c>
      <c r="E98"/>
      <c r="F98" s="41"/>
      <c r="G98" s="41"/>
      <c r="H98" s="41"/>
      <c r="I98" s="41"/>
      <c r="J98" s="41"/>
      <c r="K98" s="41"/>
      <c r="L98">
        <v>8.6396273522733598</v>
      </c>
      <c r="M98">
        <v>19.980844116202501</v>
      </c>
      <c r="N98">
        <v>20.206479627198451</v>
      </c>
      <c r="O98"/>
      <c r="P98"/>
      <c r="Q98"/>
      <c r="R98"/>
      <c r="S98"/>
    </row>
    <row r="99" spans="2:19" hidden="1" x14ac:dyDescent="0.25">
      <c r="B99" t="s">
        <v>3</v>
      </c>
      <c r="C99" t="s">
        <v>138</v>
      </c>
      <c r="D99" t="s">
        <v>353</v>
      </c>
      <c r="E99"/>
      <c r="F99"/>
      <c r="G99" s="41"/>
      <c r="H99" s="41"/>
      <c r="I99" s="41"/>
      <c r="J99" s="41"/>
      <c r="K99" s="41"/>
      <c r="L99" s="41"/>
      <c r="M99" s="41"/>
      <c r="N99" s="41"/>
      <c r="O99" s="41"/>
      <c r="P99" s="41"/>
      <c r="Q99" s="41"/>
      <c r="R99" s="41"/>
      <c r="S99" s="41"/>
    </row>
    <row r="100" spans="2:19" hidden="1" x14ac:dyDescent="0.25">
      <c r="B100" t="s">
        <v>3</v>
      </c>
      <c r="C100" t="s">
        <v>138</v>
      </c>
      <c r="D100" t="s">
        <v>354</v>
      </c>
      <c r="E100"/>
      <c r="F100" s="41"/>
      <c r="G100" s="41"/>
      <c r="H100" s="41"/>
      <c r="I100" s="41"/>
      <c r="J100" s="41"/>
      <c r="K100" s="41"/>
      <c r="L100" s="41"/>
      <c r="M100" s="41"/>
      <c r="N100" s="41"/>
      <c r="O100" s="41"/>
      <c r="P100" s="41"/>
      <c r="Q100" s="41"/>
      <c r="R100" s="41"/>
      <c r="S100" s="41"/>
    </row>
    <row r="101" spans="2:19" hidden="1" x14ac:dyDescent="0.25">
      <c r="B101" t="s">
        <v>3</v>
      </c>
      <c r="C101" t="s">
        <v>138</v>
      </c>
      <c r="D101" t="s">
        <v>355</v>
      </c>
      <c r="E101"/>
      <c r="F101"/>
      <c r="G101"/>
      <c r="H101" s="41"/>
      <c r="I101" s="41"/>
      <c r="J101" s="41"/>
      <c r="K101" s="41"/>
      <c r="L101" s="41"/>
      <c r="M101" s="41"/>
      <c r="N101" s="41"/>
      <c r="O101"/>
      <c r="P101"/>
      <c r="Q101"/>
      <c r="R101"/>
      <c r="S101"/>
    </row>
    <row r="102" spans="2:19" hidden="1" x14ac:dyDescent="0.25">
      <c r="B102" t="s">
        <v>3</v>
      </c>
      <c r="C102" t="s">
        <v>138</v>
      </c>
      <c r="D102" t="s">
        <v>356</v>
      </c>
      <c r="E102"/>
      <c r="F102"/>
      <c r="G102" s="41"/>
      <c r="H102" s="41"/>
      <c r="I102"/>
      <c r="J102"/>
      <c r="K102"/>
      <c r="L102"/>
      <c r="M102"/>
      <c r="N102"/>
      <c r="O102"/>
      <c r="P102"/>
      <c r="Q102"/>
      <c r="R102"/>
      <c r="S102"/>
    </row>
    <row r="103" spans="2:19" hidden="1" x14ac:dyDescent="0.25">
      <c r="B103" t="s">
        <v>3</v>
      </c>
      <c r="C103" t="s">
        <v>138</v>
      </c>
      <c r="D103" t="s">
        <v>357</v>
      </c>
      <c r="E103"/>
      <c r="F103"/>
      <c r="G103" s="41"/>
      <c r="H103" s="41"/>
      <c r="I103" s="41"/>
      <c r="J103" s="41"/>
      <c r="K103" s="41"/>
      <c r="L103" s="41"/>
      <c r="M103" s="41"/>
      <c r="N103" s="41"/>
      <c r="O103" s="41"/>
      <c r="P103" s="41"/>
      <c r="Q103">
        <v>0.33423607423623303</v>
      </c>
      <c r="R103">
        <v>0.33419279790012291</v>
      </c>
      <c r="S103">
        <v>0.1205263597271688</v>
      </c>
    </row>
    <row r="104" spans="2:19" hidden="1" x14ac:dyDescent="0.25">
      <c r="B104" t="s">
        <v>3</v>
      </c>
      <c r="C104" t="s">
        <v>138</v>
      </c>
      <c r="D104" t="s">
        <v>358</v>
      </c>
      <c r="E104"/>
      <c r="F104" s="41"/>
      <c r="G104"/>
      <c r="H104"/>
      <c r="I104"/>
      <c r="J104"/>
      <c r="K104"/>
      <c r="L104"/>
      <c r="M104"/>
      <c r="N104"/>
      <c r="O104"/>
      <c r="P104"/>
      <c r="Q104"/>
      <c r="R104"/>
      <c r="S104"/>
    </row>
    <row r="105" spans="2:19" hidden="1" x14ac:dyDescent="0.25">
      <c r="B105" t="s">
        <v>3</v>
      </c>
      <c r="C105" t="s">
        <v>138</v>
      </c>
      <c r="D105" t="s">
        <v>359</v>
      </c>
      <c r="E105"/>
      <c r="F105"/>
      <c r="G105" s="41"/>
      <c r="H105" s="41"/>
      <c r="I105" s="41"/>
      <c r="J105" s="41"/>
      <c r="K105" s="41"/>
      <c r="L105" s="41"/>
      <c r="M105" s="41"/>
      <c r="N105" s="41"/>
      <c r="O105" s="41"/>
      <c r="P105" s="41"/>
      <c r="Q105" s="41"/>
      <c r="R105" s="41"/>
      <c r="S105" s="41"/>
    </row>
    <row r="106" spans="2:19" hidden="1" x14ac:dyDescent="0.25">
      <c r="B106" t="s">
        <v>3</v>
      </c>
      <c r="C106" t="s">
        <v>138</v>
      </c>
      <c r="D106" t="s">
        <v>360</v>
      </c>
      <c r="E106"/>
      <c r="F106"/>
      <c r="G106" s="41"/>
      <c r="H106">
        <v>16.586697238672599</v>
      </c>
      <c r="I106"/>
      <c r="J106">
        <v>7.9701632539740404</v>
      </c>
      <c r="K106">
        <v>6.0674481754801404</v>
      </c>
      <c r="L106">
        <v>6.7666564328163501</v>
      </c>
      <c r="M106">
        <v>13.4407282489918</v>
      </c>
      <c r="N106">
        <v>13.104624360858351</v>
      </c>
      <c r="O106">
        <v>13.38961964961443</v>
      </c>
      <c r="P106">
        <v>5.9405973004973758</v>
      </c>
      <c r="Q106">
        <v>6.3477704224555049</v>
      </c>
      <c r="R106">
        <v>5.0030486851933604</v>
      </c>
      <c r="S106">
        <v>5.8085498194673084</v>
      </c>
    </row>
    <row r="107" spans="2:19" hidden="1" x14ac:dyDescent="0.25">
      <c r="B107" t="s">
        <v>3</v>
      </c>
      <c r="C107" t="s">
        <v>138</v>
      </c>
      <c r="D107" t="s">
        <v>361</v>
      </c>
      <c r="E107"/>
      <c r="F107"/>
      <c r="G107" s="41"/>
      <c r="H107" s="41"/>
      <c r="I107" s="41"/>
      <c r="J107" s="41"/>
      <c r="K107" s="41"/>
      <c r="L107" s="41"/>
      <c r="M107" s="41"/>
      <c r="N107" s="41"/>
      <c r="O107" s="41"/>
      <c r="P107" s="41"/>
      <c r="Q107" s="41"/>
      <c r="R107" s="41"/>
      <c r="S107" s="41"/>
    </row>
    <row r="108" spans="2:19" hidden="1" x14ac:dyDescent="0.25">
      <c r="B108" t="s">
        <v>3</v>
      </c>
      <c r="C108" t="s">
        <v>138</v>
      </c>
      <c r="D108" t="s">
        <v>362</v>
      </c>
      <c r="E108"/>
      <c r="F108"/>
      <c r="G108" s="41"/>
      <c r="H108"/>
      <c r="I108"/>
      <c r="J108"/>
      <c r="K108"/>
      <c r="L108"/>
      <c r="M108"/>
      <c r="N108"/>
      <c r="O108"/>
      <c r="P108"/>
      <c r="Q108"/>
      <c r="R108"/>
      <c r="S108"/>
    </row>
    <row r="109" spans="2:19" hidden="1" x14ac:dyDescent="0.25">
      <c r="B109" t="s">
        <v>3</v>
      </c>
      <c r="C109" t="s">
        <v>181</v>
      </c>
      <c r="D109" t="s">
        <v>363</v>
      </c>
      <c r="E109"/>
      <c r="F109"/>
      <c r="G109"/>
      <c r="H109"/>
      <c r="I109"/>
      <c r="J109"/>
      <c r="K109"/>
      <c r="L109"/>
      <c r="M109"/>
      <c r="N109"/>
      <c r="O109"/>
      <c r="P109"/>
      <c r="Q109" s="41"/>
      <c r="R109"/>
      <c r="S109" s="41"/>
    </row>
    <row r="110" spans="2:19" hidden="1" x14ac:dyDescent="0.25">
      <c r="B110" t="s">
        <v>3</v>
      </c>
      <c r="C110" t="s">
        <v>181</v>
      </c>
      <c r="D110" t="s">
        <v>364</v>
      </c>
      <c r="E110"/>
      <c r="F110"/>
      <c r="G110"/>
      <c r="H110"/>
      <c r="I110"/>
      <c r="J110"/>
      <c r="K110"/>
      <c r="L110"/>
      <c r="M110"/>
      <c r="N110"/>
      <c r="O110"/>
      <c r="P110"/>
      <c r="Q110" s="41"/>
      <c r="R110"/>
      <c r="S110" s="41"/>
    </row>
    <row r="111" spans="2:19" hidden="1" x14ac:dyDescent="0.25">
      <c r="B111" t="s">
        <v>3</v>
      </c>
      <c r="C111" t="s">
        <v>181</v>
      </c>
      <c r="D111" t="s">
        <v>365</v>
      </c>
      <c r="E111"/>
      <c r="F111"/>
      <c r="G111"/>
      <c r="H111"/>
      <c r="I111"/>
      <c r="J111"/>
      <c r="K111"/>
      <c r="L111"/>
      <c r="M111"/>
      <c r="N111"/>
      <c r="O111"/>
      <c r="P111"/>
      <c r="Q111" s="41"/>
      <c r="R111"/>
      <c r="S111" s="41"/>
    </row>
    <row r="112" spans="2:19" hidden="1" x14ac:dyDescent="0.25">
      <c r="B112" t="s">
        <v>3</v>
      </c>
      <c r="C112" t="s">
        <v>181</v>
      </c>
      <c r="D112" t="s">
        <v>366</v>
      </c>
      <c r="E112"/>
      <c r="F112"/>
      <c r="G112"/>
      <c r="H112"/>
      <c r="I112"/>
      <c r="J112"/>
      <c r="K112"/>
      <c r="L112"/>
      <c r="M112"/>
      <c r="N112"/>
      <c r="O112"/>
      <c r="P112"/>
      <c r="Q112"/>
      <c r="R112"/>
      <c r="S112" s="41"/>
    </row>
    <row r="113" spans="2:19" hidden="1" x14ac:dyDescent="0.25">
      <c r="B113" t="s">
        <v>3</v>
      </c>
      <c r="C113" t="s">
        <v>181</v>
      </c>
      <c r="D113" t="s">
        <v>367</v>
      </c>
      <c r="E113"/>
      <c r="F113"/>
      <c r="G113"/>
      <c r="H113"/>
      <c r="I113"/>
      <c r="J113"/>
      <c r="K113"/>
      <c r="L113"/>
      <c r="M113"/>
      <c r="N113"/>
      <c r="O113"/>
      <c r="P113"/>
      <c r="Q113"/>
      <c r="R113"/>
      <c r="S113" s="41"/>
    </row>
    <row r="114" spans="2:19" hidden="1" x14ac:dyDescent="0.25">
      <c r="B114" t="s">
        <v>3</v>
      </c>
      <c r="C114" t="s">
        <v>181</v>
      </c>
      <c r="D114" t="s">
        <v>368</v>
      </c>
      <c r="E114"/>
      <c r="F114"/>
      <c r="G114"/>
      <c r="H114"/>
      <c r="I114"/>
      <c r="J114"/>
      <c r="K114"/>
      <c r="L114"/>
      <c r="M114"/>
      <c r="N114"/>
      <c r="O114"/>
      <c r="P114"/>
      <c r="Q114" s="41"/>
      <c r="R114"/>
      <c r="S114" s="41"/>
    </row>
    <row r="115" spans="2:19" hidden="1" x14ac:dyDescent="0.25">
      <c r="B115" t="s">
        <v>3</v>
      </c>
      <c r="C115" t="s">
        <v>181</v>
      </c>
      <c r="D115" t="s">
        <v>369</v>
      </c>
      <c r="E115"/>
      <c r="F115"/>
      <c r="G115"/>
      <c r="H115"/>
      <c r="I115"/>
      <c r="J115"/>
      <c r="K115"/>
      <c r="L115"/>
      <c r="M115"/>
      <c r="N115"/>
      <c r="O115"/>
      <c r="P115"/>
      <c r="Q115" s="41"/>
      <c r="R115"/>
      <c r="S115"/>
    </row>
    <row r="116" spans="2:19" hidden="1" x14ac:dyDescent="0.25">
      <c r="B116" t="s">
        <v>3</v>
      </c>
      <c r="C116" t="s">
        <v>181</v>
      </c>
      <c r="D116" t="s">
        <v>370</v>
      </c>
      <c r="E116"/>
      <c r="F116"/>
      <c r="G116"/>
      <c r="H116"/>
      <c r="I116"/>
      <c r="J116"/>
      <c r="K116"/>
      <c r="L116"/>
      <c r="M116"/>
      <c r="N116"/>
      <c r="O116"/>
      <c r="P116"/>
      <c r="Q116" s="41"/>
      <c r="R116"/>
      <c r="S116"/>
    </row>
    <row r="117" spans="2:19" hidden="1" x14ac:dyDescent="0.25">
      <c r="B117" t="s">
        <v>3</v>
      </c>
      <c r="C117" t="s">
        <v>181</v>
      </c>
      <c r="D117" t="s">
        <v>371</v>
      </c>
      <c r="E117"/>
      <c r="F117"/>
      <c r="G117"/>
      <c r="H117"/>
      <c r="I117"/>
      <c r="J117"/>
      <c r="K117"/>
      <c r="L117"/>
      <c r="M117"/>
      <c r="N117"/>
      <c r="O117"/>
      <c r="P117"/>
      <c r="Q117" s="41"/>
      <c r="R117"/>
      <c r="S117" s="41"/>
    </row>
    <row r="118" spans="2:19" hidden="1" x14ac:dyDescent="0.25">
      <c r="B118" t="s">
        <v>3</v>
      </c>
      <c r="C118" t="s">
        <v>181</v>
      </c>
      <c r="D118" t="s">
        <v>372</v>
      </c>
      <c r="E118"/>
      <c r="F118"/>
      <c r="G118"/>
      <c r="H118"/>
      <c r="I118"/>
      <c r="J118"/>
      <c r="K118"/>
      <c r="L118"/>
      <c r="M118"/>
      <c r="N118"/>
      <c r="O118"/>
      <c r="P118"/>
      <c r="Q118" s="41"/>
      <c r="R118"/>
      <c r="S118" s="41"/>
    </row>
    <row r="119" spans="2:19" hidden="1" x14ac:dyDescent="0.25">
      <c r="B119" t="s">
        <v>3</v>
      </c>
      <c r="C119" t="s">
        <v>181</v>
      </c>
      <c r="D119" t="s">
        <v>373</v>
      </c>
      <c r="E119"/>
      <c r="F119"/>
      <c r="G119"/>
      <c r="H119"/>
      <c r="I119"/>
      <c r="J119"/>
      <c r="K119"/>
      <c r="L119"/>
      <c r="M119"/>
      <c r="N119"/>
      <c r="O119"/>
      <c r="P119"/>
      <c r="Q119" s="41"/>
      <c r="R119"/>
      <c r="S119" s="41"/>
    </row>
    <row r="120" spans="2:19" hidden="1" x14ac:dyDescent="0.25">
      <c r="B120" t="s">
        <v>3</v>
      </c>
      <c r="C120" t="s">
        <v>181</v>
      </c>
      <c r="D120" t="s">
        <v>374</v>
      </c>
      <c r="E120"/>
      <c r="F120"/>
      <c r="G120"/>
      <c r="H120"/>
      <c r="I120"/>
      <c r="J120"/>
      <c r="K120"/>
      <c r="L120"/>
      <c r="M120"/>
      <c r="N120"/>
      <c r="O120"/>
      <c r="P120"/>
      <c r="Q120" s="41"/>
      <c r="R120"/>
      <c r="S120"/>
    </row>
    <row r="121" spans="2:19" hidden="1" x14ac:dyDescent="0.25">
      <c r="B121" t="s">
        <v>3</v>
      </c>
      <c r="C121" t="s">
        <v>181</v>
      </c>
      <c r="D121" t="s">
        <v>375</v>
      </c>
      <c r="E121"/>
      <c r="F121"/>
      <c r="G121"/>
      <c r="H121"/>
      <c r="I121"/>
      <c r="J121"/>
      <c r="K121"/>
      <c r="L121"/>
      <c r="M121"/>
      <c r="N121"/>
      <c r="O121"/>
      <c r="P121"/>
      <c r="Q121" s="41"/>
      <c r="R121"/>
      <c r="S121" s="41"/>
    </row>
    <row r="122" spans="2:19" hidden="1" x14ac:dyDescent="0.25">
      <c r="B122" t="s">
        <v>3</v>
      </c>
      <c r="C122" t="s">
        <v>181</v>
      </c>
      <c r="D122" t="s">
        <v>182</v>
      </c>
      <c r="E122"/>
      <c r="F122"/>
      <c r="G122"/>
      <c r="H122"/>
      <c r="I122"/>
      <c r="J122"/>
      <c r="K122"/>
      <c r="L122"/>
      <c r="M122"/>
      <c r="N122"/>
      <c r="O122"/>
      <c r="P122"/>
      <c r="Q122">
        <v>672.92703065138755</v>
      </c>
      <c r="R122">
        <v>1572.316446735618</v>
      </c>
      <c r="S122">
        <v>2782.1588868153358</v>
      </c>
    </row>
    <row r="123" spans="2:19" hidden="1" x14ac:dyDescent="0.25">
      <c r="B123" t="s">
        <v>3</v>
      </c>
      <c r="C123" t="s">
        <v>181</v>
      </c>
      <c r="D123" t="s">
        <v>183</v>
      </c>
      <c r="E123"/>
      <c r="F123"/>
      <c r="G123"/>
      <c r="H123"/>
      <c r="I123"/>
      <c r="J123"/>
      <c r="K123"/>
      <c r="L123"/>
      <c r="M123"/>
      <c r="N123"/>
      <c r="O123"/>
      <c r="P123"/>
      <c r="Q123">
        <v>384.55684112761031</v>
      </c>
      <c r="R123">
        <v>732.44660521792707</v>
      </c>
      <c r="S123" s="41"/>
    </row>
    <row r="124" spans="2:19" hidden="1" x14ac:dyDescent="0.25">
      <c r="B124" t="s">
        <v>3</v>
      </c>
      <c r="C124" t="s">
        <v>181</v>
      </c>
      <c r="D124" t="s">
        <v>376</v>
      </c>
      <c r="E124"/>
      <c r="F124"/>
      <c r="G124"/>
      <c r="H124"/>
      <c r="I124"/>
      <c r="J124"/>
      <c r="K124"/>
      <c r="L124"/>
      <c r="M124"/>
      <c r="N124"/>
      <c r="O124"/>
      <c r="P124"/>
      <c r="Q124" s="41"/>
      <c r="R124"/>
      <c r="S124" s="41"/>
    </row>
    <row r="125" spans="2:19" hidden="1" x14ac:dyDescent="0.25">
      <c r="B125" t="s">
        <v>3</v>
      </c>
      <c r="C125" t="s">
        <v>181</v>
      </c>
      <c r="D125" t="s">
        <v>184</v>
      </c>
      <c r="E125"/>
      <c r="F125"/>
      <c r="G125"/>
      <c r="H125"/>
      <c r="I125"/>
      <c r="J125"/>
      <c r="K125"/>
      <c r="L125"/>
      <c r="M125"/>
      <c r="N125"/>
      <c r="O125"/>
      <c r="P125"/>
      <c r="Q125">
        <v>7017.3745096650782</v>
      </c>
      <c r="R125">
        <v>6726.2636193675289</v>
      </c>
      <c r="S125">
        <v>9258.5962488982404</v>
      </c>
    </row>
    <row r="126" spans="2:19" hidden="1" x14ac:dyDescent="0.25">
      <c r="B126" t="s">
        <v>3</v>
      </c>
      <c r="C126" t="s">
        <v>181</v>
      </c>
      <c r="D126" t="s">
        <v>377</v>
      </c>
      <c r="E126"/>
      <c r="F126"/>
      <c r="G126"/>
      <c r="H126"/>
      <c r="I126"/>
      <c r="J126"/>
      <c r="K126"/>
      <c r="L126"/>
      <c r="M126"/>
      <c r="N126"/>
      <c r="O126"/>
      <c r="P126"/>
      <c r="Q126" s="41"/>
      <c r="R126"/>
      <c r="S126" s="41"/>
    </row>
    <row r="127" spans="2:19" hidden="1" x14ac:dyDescent="0.25">
      <c r="B127" t="s">
        <v>3</v>
      </c>
      <c r="C127" t="s">
        <v>181</v>
      </c>
      <c r="D127" t="s">
        <v>378</v>
      </c>
      <c r="E127"/>
      <c r="F127"/>
      <c r="G127"/>
      <c r="H127"/>
      <c r="I127"/>
      <c r="J127"/>
      <c r="K127"/>
      <c r="L127"/>
      <c r="M127"/>
      <c r="N127"/>
      <c r="O127"/>
      <c r="P127"/>
      <c r="Q127" s="41"/>
      <c r="R127"/>
      <c r="S127" s="41"/>
    </row>
    <row r="128" spans="2:19" hidden="1" x14ac:dyDescent="0.25">
      <c r="B128" t="s">
        <v>3</v>
      </c>
      <c r="C128" t="s">
        <v>181</v>
      </c>
      <c r="D128" t="s">
        <v>379</v>
      </c>
      <c r="E128"/>
      <c r="F128"/>
      <c r="G128"/>
      <c r="H128"/>
      <c r="I128"/>
      <c r="J128"/>
      <c r="K128"/>
      <c r="L128"/>
      <c r="M128"/>
      <c r="N128"/>
      <c r="O128"/>
      <c r="P128"/>
      <c r="Q128" s="41"/>
      <c r="R128"/>
      <c r="S128" s="41"/>
    </row>
    <row r="129" spans="2:19" hidden="1" x14ac:dyDescent="0.25">
      <c r="B129" t="s">
        <v>3</v>
      </c>
      <c r="C129" t="s">
        <v>181</v>
      </c>
      <c r="D129" t="s">
        <v>380</v>
      </c>
      <c r="E129"/>
      <c r="F129"/>
      <c r="G129"/>
      <c r="H129"/>
      <c r="I129"/>
      <c r="J129"/>
      <c r="K129"/>
      <c r="L129"/>
      <c r="M129"/>
      <c r="N129"/>
      <c r="O129"/>
      <c r="P129"/>
      <c r="Q129" s="41"/>
      <c r="R129"/>
      <c r="S129"/>
    </row>
    <row r="130" spans="2:19" hidden="1" x14ac:dyDescent="0.25">
      <c r="B130" t="s">
        <v>3</v>
      </c>
      <c r="C130" t="s">
        <v>181</v>
      </c>
      <c r="D130" t="s">
        <v>381</v>
      </c>
      <c r="E130"/>
      <c r="F130"/>
      <c r="G130"/>
      <c r="H130"/>
      <c r="I130"/>
      <c r="J130"/>
      <c r="K130"/>
      <c r="L130"/>
      <c r="M130"/>
      <c r="N130"/>
      <c r="O130"/>
      <c r="P130"/>
      <c r="Q130" s="41"/>
      <c r="R130"/>
      <c r="S130"/>
    </row>
    <row r="131" spans="2:19" hidden="1" x14ac:dyDescent="0.25">
      <c r="B131" t="s">
        <v>3</v>
      </c>
      <c r="C131" t="s">
        <v>181</v>
      </c>
      <c r="D131" t="s">
        <v>382</v>
      </c>
      <c r="E131"/>
      <c r="F131"/>
      <c r="G131"/>
      <c r="H131"/>
      <c r="I131"/>
      <c r="J131"/>
      <c r="K131"/>
      <c r="L131"/>
      <c r="M131"/>
      <c r="N131"/>
      <c r="O131"/>
      <c r="P131"/>
      <c r="Q131" s="41"/>
      <c r="R131"/>
      <c r="S131" s="41"/>
    </row>
    <row r="132" spans="2:19" hidden="1" x14ac:dyDescent="0.25">
      <c r="B132" t="s">
        <v>3</v>
      </c>
      <c r="C132" t="s">
        <v>181</v>
      </c>
      <c r="D132" t="s">
        <v>383</v>
      </c>
      <c r="E132"/>
      <c r="F132"/>
      <c r="G132"/>
      <c r="H132"/>
      <c r="I132"/>
      <c r="J132"/>
      <c r="K132"/>
      <c r="L132"/>
      <c r="M132"/>
      <c r="N132"/>
      <c r="O132"/>
      <c r="P132"/>
      <c r="Q132" s="41"/>
      <c r="R132"/>
      <c r="S132" s="41"/>
    </row>
    <row r="133" spans="2:19" hidden="1" x14ac:dyDescent="0.25">
      <c r="B133" t="s">
        <v>3</v>
      </c>
      <c r="C133" t="s">
        <v>181</v>
      </c>
      <c r="D133" t="s">
        <v>384</v>
      </c>
      <c r="E133"/>
      <c r="F133"/>
      <c r="G133"/>
      <c r="H133"/>
      <c r="I133"/>
      <c r="J133"/>
      <c r="K133"/>
      <c r="L133"/>
      <c r="M133"/>
      <c r="N133"/>
      <c r="O133"/>
      <c r="P133"/>
      <c r="Q133" s="41"/>
      <c r="R133"/>
      <c r="S133" s="41"/>
    </row>
    <row r="134" spans="2:19" hidden="1" x14ac:dyDescent="0.25">
      <c r="B134" t="s">
        <v>3</v>
      </c>
      <c r="C134" t="s">
        <v>181</v>
      </c>
      <c r="D134" t="s">
        <v>385</v>
      </c>
      <c r="E134"/>
      <c r="F134"/>
      <c r="G134"/>
      <c r="H134"/>
      <c r="I134"/>
      <c r="J134"/>
      <c r="K134"/>
      <c r="L134"/>
      <c r="M134"/>
      <c r="N134"/>
      <c r="O134"/>
      <c r="P134"/>
      <c r="Q134" s="41"/>
      <c r="R134"/>
      <c r="S134" s="41"/>
    </row>
    <row r="135" spans="2:19" hidden="1" x14ac:dyDescent="0.25">
      <c r="B135" t="s">
        <v>3</v>
      </c>
      <c r="C135" t="s">
        <v>181</v>
      </c>
      <c r="D135" t="s">
        <v>386</v>
      </c>
      <c r="E135"/>
      <c r="F135"/>
      <c r="G135"/>
      <c r="H135"/>
      <c r="I135"/>
      <c r="J135"/>
      <c r="K135"/>
      <c r="L135"/>
      <c r="M135"/>
      <c r="N135"/>
      <c r="O135"/>
      <c r="P135"/>
      <c r="Q135" s="41"/>
      <c r="R135"/>
      <c r="S135" s="41"/>
    </row>
    <row r="136" spans="2:19" hidden="1" x14ac:dyDescent="0.25">
      <c r="B136" t="s">
        <v>3</v>
      </c>
      <c r="C136" t="s">
        <v>185</v>
      </c>
      <c r="D136" t="s">
        <v>186</v>
      </c>
      <c r="E136"/>
      <c r="F136">
        <v>1816438.35784186</v>
      </c>
      <c r="G136">
        <v>2469339.57699179</v>
      </c>
      <c r="H136"/>
      <c r="I136"/>
      <c r="J136">
        <v>6676451.3785585202</v>
      </c>
      <c r="K136">
        <v>8715435.3046860397</v>
      </c>
      <c r="L136">
        <v>5016689.9017160498</v>
      </c>
      <c r="M136">
        <v>5790482.7772548003</v>
      </c>
      <c r="N136">
        <v>5857414.1988689601</v>
      </c>
      <c r="O136">
        <v>9840487.542939106</v>
      </c>
      <c r="P136">
        <v>5620920.9015197894</v>
      </c>
      <c r="Q136">
        <v>3808278.4779096819</v>
      </c>
      <c r="R136">
        <v>5231099.4559086598</v>
      </c>
      <c r="S136">
        <v>7080708.4607713716</v>
      </c>
    </row>
    <row r="137" spans="2:19" hidden="1" x14ac:dyDescent="0.25">
      <c r="B137" t="s">
        <v>3</v>
      </c>
      <c r="C137" t="s">
        <v>185</v>
      </c>
      <c r="D137" t="s">
        <v>32</v>
      </c>
      <c r="E137"/>
      <c r="F137">
        <v>207698.24156279099</v>
      </c>
      <c r="G137">
        <v>211996.59367470199</v>
      </c>
      <c r="H137">
        <v>148687.21511096499</v>
      </c>
      <c r="I137">
        <v>182248.82506878601</v>
      </c>
      <c r="J137">
        <v>156834.16205186001</v>
      </c>
      <c r="K137">
        <v>195830.96948099701</v>
      </c>
      <c r="L137">
        <v>125728.395394185</v>
      </c>
      <c r="M137">
        <v>156701.08935922899</v>
      </c>
      <c r="N137">
        <v>172855.75615545109</v>
      </c>
      <c r="O137">
        <v>188385.77997464681</v>
      </c>
      <c r="P137">
        <v>187480.78041793639</v>
      </c>
      <c r="Q137">
        <v>111250.9013152198</v>
      </c>
      <c r="R137">
        <v>152933.58037533061</v>
      </c>
      <c r="S137">
        <v>232336.19833467281</v>
      </c>
    </row>
    <row r="138" spans="2:19" hidden="1" x14ac:dyDescent="0.25">
      <c r="B138" t="s">
        <v>3</v>
      </c>
      <c r="C138" t="s">
        <v>185</v>
      </c>
      <c r="D138" t="s">
        <v>187</v>
      </c>
      <c r="E138"/>
      <c r="F138" s="41"/>
      <c r="G138"/>
      <c r="H138"/>
      <c r="I138">
        <v>454.72035728336402</v>
      </c>
      <c r="J138">
        <v>426.03119080527802</v>
      </c>
      <c r="K138">
        <v>604.19662939890702</v>
      </c>
      <c r="L138">
        <v>363.43282103092599</v>
      </c>
      <c r="M138">
        <v>372.62436788549797</v>
      </c>
      <c r="N138">
        <v>562.52812251799685</v>
      </c>
      <c r="O138">
        <v>591.12487459021281</v>
      </c>
      <c r="P138">
        <v>416.97570347922152</v>
      </c>
      <c r="Q138">
        <v>252.4058301235043</v>
      </c>
      <c r="R138">
        <v>376.39232982900847</v>
      </c>
      <c r="S138">
        <v>496.83303195811538</v>
      </c>
    </row>
    <row r="139" spans="2:19" hidden="1" x14ac:dyDescent="0.25">
      <c r="B139" t="s">
        <v>3</v>
      </c>
      <c r="C139" t="s">
        <v>185</v>
      </c>
      <c r="D139" t="s">
        <v>36</v>
      </c>
      <c r="E139">
        <v>5832.3639079285704</v>
      </c>
      <c r="F139">
        <v>2928.3345236358</v>
      </c>
      <c r="G139">
        <v>2360.5994988583998</v>
      </c>
      <c r="H139">
        <v>4241.8808367379397</v>
      </c>
      <c r="I139">
        <v>1570.64534362781</v>
      </c>
      <c r="J139">
        <v>1803.48660891648</v>
      </c>
      <c r="K139">
        <v>2826.1478602580601</v>
      </c>
      <c r="L139">
        <v>1855.3474729171801</v>
      </c>
      <c r="M139">
        <v>1805.4318328055699</v>
      </c>
      <c r="N139">
        <v>1425.596921705913</v>
      </c>
      <c r="O139">
        <v>1372.021182857701</v>
      </c>
      <c r="P139">
        <v>971.24365412673535</v>
      </c>
      <c r="Q139">
        <v>576.8695064485662</v>
      </c>
      <c r="R139">
        <v>821.19279895203897</v>
      </c>
      <c r="S139">
        <v>995.49101776168652</v>
      </c>
    </row>
    <row r="140" spans="2:19" hidden="1" x14ac:dyDescent="0.25">
      <c r="B140" t="s">
        <v>3</v>
      </c>
      <c r="C140" t="s">
        <v>185</v>
      </c>
      <c r="D140" t="s">
        <v>188</v>
      </c>
      <c r="E140">
        <v>387734068.10951501</v>
      </c>
      <c r="F140">
        <v>659066010.97672296</v>
      </c>
      <c r="G140">
        <v>583060384.09430504</v>
      </c>
      <c r="H140"/>
      <c r="I140">
        <v>341813748.713974</v>
      </c>
      <c r="J140">
        <v>388297681.18628103</v>
      </c>
      <c r="K140">
        <v>475353357.62791598</v>
      </c>
      <c r="L140">
        <v>283892694.34916699</v>
      </c>
      <c r="M140">
        <v>417821937.62216198</v>
      </c>
      <c r="N140">
        <v>366548376.26848412</v>
      </c>
      <c r="O140">
        <v>434155113.67328739</v>
      </c>
      <c r="P140">
        <v>473617393.81648499</v>
      </c>
      <c r="Q140">
        <v>292153787.14660603</v>
      </c>
      <c r="R140">
        <v>349404559.88772178</v>
      </c>
      <c r="S140">
        <v>632165650.78220963</v>
      </c>
    </row>
    <row r="141" spans="2:19" hidden="1" x14ac:dyDescent="0.25">
      <c r="B141" t="s">
        <v>3</v>
      </c>
      <c r="C141" t="s">
        <v>185</v>
      </c>
      <c r="D141" t="s">
        <v>387</v>
      </c>
      <c r="E141"/>
      <c r="F141"/>
      <c r="G141"/>
      <c r="H141"/>
      <c r="I141"/>
      <c r="J141"/>
      <c r="K141"/>
      <c r="L141"/>
      <c r="M141"/>
      <c r="N141"/>
      <c r="O141"/>
      <c r="P141"/>
      <c r="Q141"/>
      <c r="R141">
        <v>11196.389635039461</v>
      </c>
      <c r="S141">
        <v>13725.085760012469</v>
      </c>
    </row>
    <row r="142" spans="2:19" hidden="1" x14ac:dyDescent="0.25">
      <c r="B142" t="s">
        <v>3</v>
      </c>
      <c r="C142" t="s">
        <v>185</v>
      </c>
      <c r="D142" t="s">
        <v>37</v>
      </c>
      <c r="E142"/>
      <c r="F142"/>
      <c r="G142"/>
      <c r="H142"/>
      <c r="I142">
        <v>3099.5488544628101</v>
      </c>
      <c r="J142">
        <v>1693.7124435267201</v>
      </c>
      <c r="K142">
        <v>2396.9101091263601</v>
      </c>
      <c r="L142">
        <v>2269.6678276043299</v>
      </c>
      <c r="M142">
        <v>2985.03714590868</v>
      </c>
      <c r="N142">
        <v>4351.6645042528908</v>
      </c>
      <c r="O142">
        <v>4307.8644531739392</v>
      </c>
      <c r="P142">
        <v>3360.356314264232</v>
      </c>
      <c r="Q142">
        <v>2767.4224752155578</v>
      </c>
      <c r="R142">
        <v>6343.7736761864589</v>
      </c>
      <c r="S142">
        <v>4764.9842408583199</v>
      </c>
    </row>
    <row r="143" spans="2:19" hidden="1" x14ac:dyDescent="0.25">
      <c r="B143" t="s">
        <v>3</v>
      </c>
      <c r="C143" t="s">
        <v>185</v>
      </c>
      <c r="D143" t="s">
        <v>41</v>
      </c>
      <c r="E143">
        <v>58942.580927142903</v>
      </c>
      <c r="F143">
        <v>32828.4171498262</v>
      </c>
      <c r="G143">
        <v>14402.9257188952</v>
      </c>
      <c r="H143">
        <v>15452.4661139525</v>
      </c>
      <c r="I143">
        <v>18224.552501455801</v>
      </c>
      <c r="J143">
        <v>17597.499605441</v>
      </c>
      <c r="K143">
        <v>20513.3465662169</v>
      </c>
      <c r="L143">
        <v>14823.255293471801</v>
      </c>
      <c r="M143">
        <v>13820.305873170701</v>
      </c>
      <c r="N143">
        <v>21460.189710882449</v>
      </c>
      <c r="O143">
        <v>21193.692527853771</v>
      </c>
      <c r="P143">
        <v>12769.799692570939</v>
      </c>
      <c r="Q143">
        <v>8812.3906595838998</v>
      </c>
      <c r="R143">
        <v>13125.78506742563</v>
      </c>
      <c r="S143">
        <v>15706.289970763049</v>
      </c>
    </row>
    <row r="144" spans="2:19" hidden="1" x14ac:dyDescent="0.25">
      <c r="B144" t="s">
        <v>3</v>
      </c>
      <c r="C144" t="s">
        <v>185</v>
      </c>
      <c r="D144" t="s">
        <v>388</v>
      </c>
      <c r="E144"/>
      <c r="F144"/>
      <c r="G144"/>
      <c r="H144"/>
      <c r="I144"/>
      <c r="J144"/>
      <c r="K144"/>
      <c r="L144"/>
      <c r="M144"/>
      <c r="N144"/>
      <c r="O144"/>
      <c r="P144"/>
      <c r="Q144"/>
      <c r="R144">
        <v>791.196954842727</v>
      </c>
      <c r="S144">
        <v>1046.1885193919129</v>
      </c>
    </row>
    <row r="145" spans="2:19" hidden="1" x14ac:dyDescent="0.25">
      <c r="B145" t="s">
        <v>3</v>
      </c>
      <c r="C145" t="s">
        <v>185</v>
      </c>
      <c r="D145" t="s">
        <v>389</v>
      </c>
      <c r="E145"/>
      <c r="F145"/>
      <c r="G145"/>
      <c r="H145"/>
      <c r="I145"/>
      <c r="J145"/>
      <c r="K145"/>
      <c r="L145"/>
      <c r="M145"/>
      <c r="N145"/>
      <c r="O145"/>
      <c r="P145"/>
      <c r="Q145"/>
      <c r="R145">
        <v>387.49651179461398</v>
      </c>
      <c r="S145">
        <v>520.44736284850251</v>
      </c>
    </row>
    <row r="146" spans="2:19" hidden="1" x14ac:dyDescent="0.25">
      <c r="B146" t="s">
        <v>3</v>
      </c>
      <c r="C146" t="s">
        <v>185</v>
      </c>
      <c r="D146" t="s">
        <v>390</v>
      </c>
      <c r="E146"/>
      <c r="F146"/>
      <c r="G146"/>
      <c r="H146"/>
      <c r="I146"/>
      <c r="J146"/>
      <c r="K146"/>
      <c r="L146"/>
      <c r="M146"/>
      <c r="N146"/>
      <c r="O146"/>
      <c r="P146"/>
      <c r="Q146"/>
      <c r="R146">
        <v>265.11763481158249</v>
      </c>
      <c r="S146">
        <v>331.73981932418531</v>
      </c>
    </row>
    <row r="147" spans="2:19" hidden="1" x14ac:dyDescent="0.25">
      <c r="B147" t="s">
        <v>3</v>
      </c>
      <c r="C147" t="s">
        <v>185</v>
      </c>
      <c r="D147" t="s">
        <v>391</v>
      </c>
      <c r="E147"/>
      <c r="F147"/>
      <c r="G147"/>
      <c r="H147"/>
      <c r="I147"/>
      <c r="J147"/>
      <c r="K147"/>
      <c r="L147"/>
      <c r="M147"/>
      <c r="N147"/>
      <c r="O147"/>
      <c r="P147"/>
      <c r="Q147"/>
      <c r="R147">
        <v>1148.3941303059421</v>
      </c>
      <c r="S147">
        <v>1551.4877600027851</v>
      </c>
    </row>
    <row r="148" spans="2:19" hidden="1" x14ac:dyDescent="0.25">
      <c r="B148" t="s">
        <v>3</v>
      </c>
      <c r="C148" t="s">
        <v>185</v>
      </c>
      <c r="D148" t="s">
        <v>189</v>
      </c>
      <c r="E148"/>
      <c r="F148"/>
      <c r="G148"/>
      <c r="H148"/>
      <c r="I148"/>
      <c r="J148"/>
      <c r="K148"/>
      <c r="L148"/>
      <c r="M148"/>
      <c r="N148"/>
      <c r="O148"/>
      <c r="P148"/>
      <c r="Q148"/>
      <c r="R148">
        <v>1174.3574181705919</v>
      </c>
      <c r="S148">
        <v>2054.2632300951468</v>
      </c>
    </row>
    <row r="149" spans="2:19" hidden="1" x14ac:dyDescent="0.25">
      <c r="B149" t="s">
        <v>3</v>
      </c>
      <c r="C149" t="s">
        <v>185</v>
      </c>
      <c r="D149" t="s">
        <v>392</v>
      </c>
      <c r="E149"/>
      <c r="F149"/>
      <c r="G149"/>
      <c r="H149"/>
      <c r="I149"/>
      <c r="J149"/>
      <c r="K149"/>
      <c r="L149"/>
      <c r="M149"/>
      <c r="N149"/>
      <c r="O149"/>
      <c r="P149"/>
      <c r="Q149"/>
      <c r="R149"/>
      <c r="S149">
        <v>81.964129378203936</v>
      </c>
    </row>
    <row r="150" spans="2:19" hidden="1" x14ac:dyDescent="0.25">
      <c r="B150" t="s">
        <v>3</v>
      </c>
      <c r="C150" t="s">
        <v>185</v>
      </c>
      <c r="D150" t="s">
        <v>393</v>
      </c>
      <c r="E150"/>
      <c r="F150"/>
      <c r="G150"/>
      <c r="H150"/>
      <c r="I150"/>
      <c r="J150"/>
      <c r="K150"/>
      <c r="L150"/>
      <c r="M150"/>
      <c r="N150"/>
      <c r="O150"/>
      <c r="P150"/>
      <c r="Q150"/>
      <c r="R150">
        <v>147.10314332517771</v>
      </c>
      <c r="S150">
        <v>194.59292387568439</v>
      </c>
    </row>
    <row r="151" spans="2:19" hidden="1" x14ac:dyDescent="0.25">
      <c r="B151" t="s">
        <v>3</v>
      </c>
      <c r="C151" t="s">
        <v>185</v>
      </c>
      <c r="D151" t="s">
        <v>67</v>
      </c>
      <c r="E151">
        <v>5999646.6943788696</v>
      </c>
      <c r="F151">
        <v>9292098.0787817091</v>
      </c>
      <c r="G151">
        <v>11886097.010543</v>
      </c>
      <c r="H151">
        <v>6013098.6766785998</v>
      </c>
      <c r="I151">
        <v>9560794.0959386099</v>
      </c>
      <c r="J151">
        <v>8323553.19308207</v>
      </c>
      <c r="K151">
        <v>11801118.324604999</v>
      </c>
      <c r="L151">
        <v>7515497.3060212303</v>
      </c>
      <c r="M151">
        <v>8064348.5130145401</v>
      </c>
      <c r="N151">
        <v>12495991.277038779</v>
      </c>
      <c r="O151">
        <v>12950674.29077103</v>
      </c>
      <c r="P151">
        <v>7572054.4935812326</v>
      </c>
      <c r="Q151">
        <v>5585586.9753020396</v>
      </c>
      <c r="R151">
        <v>7836327.4669759367</v>
      </c>
      <c r="S151">
        <v>10468593.20359759</v>
      </c>
    </row>
    <row r="152" spans="2:19" hidden="1" x14ac:dyDescent="0.25">
      <c r="B152" t="s">
        <v>3</v>
      </c>
      <c r="C152" t="s">
        <v>185</v>
      </c>
      <c r="D152" t="s">
        <v>394</v>
      </c>
      <c r="E152"/>
      <c r="F152"/>
      <c r="G152"/>
      <c r="H152"/>
      <c r="I152"/>
      <c r="J152"/>
      <c r="K152"/>
      <c r="L152"/>
      <c r="M152"/>
      <c r="N152"/>
      <c r="O152"/>
      <c r="P152"/>
      <c r="Q152"/>
      <c r="R152"/>
      <c r="S152" s="41"/>
    </row>
    <row r="153" spans="2:19" hidden="1" x14ac:dyDescent="0.25">
      <c r="B153" t="s">
        <v>3</v>
      </c>
      <c r="C153" t="s">
        <v>185</v>
      </c>
      <c r="D153" t="s">
        <v>70</v>
      </c>
      <c r="E153">
        <v>19308023.355303399</v>
      </c>
      <c r="F153">
        <v>27980413.5458562</v>
      </c>
      <c r="G153">
        <v>31335915.253350999</v>
      </c>
      <c r="H153">
        <v>16687932.7116319</v>
      </c>
      <c r="I153">
        <v>20745038.579599801</v>
      </c>
      <c r="J153">
        <v>20094594.283882301</v>
      </c>
      <c r="K153">
        <v>21971761.819837701</v>
      </c>
      <c r="L153">
        <v>16566655.469617801</v>
      </c>
      <c r="M153">
        <v>18450061.977620099</v>
      </c>
      <c r="N153">
        <v>22046693.516205572</v>
      </c>
      <c r="O153">
        <v>23288450.272072319</v>
      </c>
      <c r="P153">
        <v>26002824.566719338</v>
      </c>
      <c r="Q153">
        <v>15659255.06626262</v>
      </c>
      <c r="R153">
        <v>18940054.89726996</v>
      </c>
      <c r="S153">
        <v>30186379.603153311</v>
      </c>
    </row>
    <row r="154" spans="2:19" hidden="1" x14ac:dyDescent="0.25">
      <c r="B154" t="s">
        <v>3</v>
      </c>
      <c r="C154" t="s">
        <v>185</v>
      </c>
      <c r="D154" t="s">
        <v>71</v>
      </c>
      <c r="E154"/>
      <c r="F154"/>
      <c r="G154"/>
      <c r="H154">
        <v>4146.7971438149398</v>
      </c>
      <c r="I154">
        <v>5904.44692303382</v>
      </c>
      <c r="J154">
        <v>5095.7559702746603</v>
      </c>
      <c r="K154">
        <v>7095.0232433936098</v>
      </c>
      <c r="L154">
        <v>4711.8747991785003</v>
      </c>
      <c r="M154">
        <v>4640.1373197043504</v>
      </c>
      <c r="N154">
        <v>7156.7686060886381</v>
      </c>
      <c r="O154">
        <v>7099.4859470644969</v>
      </c>
      <c r="P154">
        <v>4302.5491581326796</v>
      </c>
      <c r="Q154">
        <v>3126.8236429922358</v>
      </c>
      <c r="R154">
        <v>4980.9486744680562</v>
      </c>
      <c r="S154">
        <v>5842.7602317762912</v>
      </c>
    </row>
    <row r="155" spans="2:19" hidden="1" x14ac:dyDescent="0.25">
      <c r="B155" t="s">
        <v>3</v>
      </c>
      <c r="C155" t="s">
        <v>185</v>
      </c>
      <c r="D155" t="s">
        <v>72</v>
      </c>
      <c r="E155">
        <v>70889.886488571399</v>
      </c>
      <c r="F155">
        <v>40081.477301577797</v>
      </c>
      <c r="G155">
        <v>51171.749082402501</v>
      </c>
      <c r="H155">
        <v>23102.568874278699</v>
      </c>
      <c r="I155">
        <v>26606.176237925902</v>
      </c>
      <c r="J155">
        <v>25492.05587443</v>
      </c>
      <c r="K155">
        <v>28229.273504873301</v>
      </c>
      <c r="L155">
        <v>31637.690175320098</v>
      </c>
      <c r="M155">
        <v>19707.350361401899</v>
      </c>
      <c r="N155">
        <v>31417.351616900451</v>
      </c>
      <c r="O155">
        <v>29141.71499403835</v>
      </c>
      <c r="P155">
        <v>24304.811952620021</v>
      </c>
      <c r="Q155">
        <v>14646.886403405761</v>
      </c>
      <c r="R155">
        <v>22224.337187483179</v>
      </c>
      <c r="S155">
        <v>26891.683807899251</v>
      </c>
    </row>
    <row r="156" spans="2:19" hidden="1" x14ac:dyDescent="0.25">
      <c r="B156" t="s">
        <v>3</v>
      </c>
      <c r="C156" t="s">
        <v>185</v>
      </c>
      <c r="D156" t="s">
        <v>73</v>
      </c>
      <c r="E156">
        <v>359.61934200000002</v>
      </c>
      <c r="F156">
        <v>256.19943920310402</v>
      </c>
      <c r="G156">
        <v>185.47127294204299</v>
      </c>
      <c r="H156">
        <v>98.527251272585701</v>
      </c>
      <c r="I156">
        <v>67.926566372611106</v>
      </c>
      <c r="J156">
        <v>64.443078447828896</v>
      </c>
      <c r="K156">
        <v>83.822826560052704</v>
      </c>
      <c r="L156">
        <v>64.788199221329506</v>
      </c>
      <c r="M156">
        <v>59.9588216107515</v>
      </c>
      <c r="N156">
        <v>143.6485491776231</v>
      </c>
      <c r="O156">
        <v>88.4510153521192</v>
      </c>
      <c r="P156">
        <v>53.301269485804653</v>
      </c>
      <c r="Q156">
        <v>36.28581412156921</v>
      </c>
      <c r="R156">
        <v>63.728146660555971</v>
      </c>
      <c r="S156">
        <v>65.318641404992789</v>
      </c>
    </row>
    <row r="157" spans="2:19" hidden="1" x14ac:dyDescent="0.25">
      <c r="B157" t="s">
        <v>3</v>
      </c>
      <c r="C157" t="s">
        <v>185</v>
      </c>
      <c r="D157" t="s">
        <v>395</v>
      </c>
      <c r="E157"/>
      <c r="F157"/>
      <c r="G157"/>
      <c r="H157"/>
      <c r="I157"/>
      <c r="J157"/>
      <c r="K157"/>
      <c r="L157"/>
      <c r="M157"/>
      <c r="N157"/>
      <c r="O157"/>
      <c r="P157"/>
      <c r="Q157"/>
      <c r="R157">
        <v>5723.7232491336163</v>
      </c>
      <c r="S157">
        <v>6911.012376245526</v>
      </c>
    </row>
    <row r="158" spans="2:19" hidden="1" x14ac:dyDescent="0.25">
      <c r="B158" t="s">
        <v>3</v>
      </c>
      <c r="C158" t="s">
        <v>185</v>
      </c>
      <c r="D158" t="s">
        <v>190</v>
      </c>
      <c r="E158"/>
      <c r="F158"/>
      <c r="G158"/>
      <c r="H158"/>
      <c r="I158">
        <v>40304.607385366602</v>
      </c>
      <c r="J158">
        <v>39192.235884697198</v>
      </c>
      <c r="K158">
        <v>47043.969880804398</v>
      </c>
      <c r="L158">
        <v>33251.9903679337</v>
      </c>
      <c r="M158">
        <v>37983.2773060322</v>
      </c>
      <c r="N158">
        <v>35378.968499145878</v>
      </c>
      <c r="O158">
        <v>37996.428525886913</v>
      </c>
      <c r="P158">
        <v>39798.88622516804</v>
      </c>
      <c r="Q158">
        <v>26022.144599189829</v>
      </c>
      <c r="R158">
        <v>31399.886871575382</v>
      </c>
      <c r="S158">
        <v>49060.358598154759</v>
      </c>
    </row>
    <row r="159" spans="2:19" hidden="1" x14ac:dyDescent="0.25">
      <c r="B159" t="s">
        <v>3</v>
      </c>
      <c r="C159" t="s">
        <v>185</v>
      </c>
      <c r="D159" t="s">
        <v>74</v>
      </c>
      <c r="E159">
        <v>68902.951718571407</v>
      </c>
      <c r="F159">
        <v>51657.698566689498</v>
      </c>
      <c r="G159">
        <v>55759.228861446703</v>
      </c>
      <c r="H159">
        <v>24183.519228513102</v>
      </c>
      <c r="I159">
        <v>22118.733664123702</v>
      </c>
      <c r="J159">
        <v>21387.786235609001</v>
      </c>
      <c r="K159">
        <v>43907.832162389299</v>
      </c>
      <c r="L159">
        <v>23306.624411384499</v>
      </c>
      <c r="M159">
        <v>18295.9344408529</v>
      </c>
      <c r="N159">
        <v>31565.603849666459</v>
      </c>
      <c r="O159">
        <v>31334.50065984235</v>
      </c>
      <c r="P159">
        <v>17531.14461420826</v>
      </c>
      <c r="Q159">
        <v>17279.741981808769</v>
      </c>
      <c r="R159">
        <v>23055.424159726721</v>
      </c>
      <c r="S159">
        <v>23721.581998445989</v>
      </c>
    </row>
    <row r="160" spans="2:19" hidden="1" x14ac:dyDescent="0.25">
      <c r="B160" t="s">
        <v>3</v>
      </c>
      <c r="C160" t="s">
        <v>185</v>
      </c>
      <c r="D160" t="s">
        <v>396</v>
      </c>
      <c r="E160"/>
      <c r="F160"/>
      <c r="G160"/>
      <c r="H160"/>
      <c r="I160"/>
      <c r="J160"/>
      <c r="K160"/>
      <c r="L160"/>
      <c r="M160"/>
      <c r="N160"/>
      <c r="O160"/>
      <c r="P160"/>
      <c r="Q160"/>
      <c r="R160">
        <v>46.706222988954259</v>
      </c>
      <c r="S160">
        <v>60.834967968065939</v>
      </c>
    </row>
    <row r="161" spans="2:19" hidden="1" x14ac:dyDescent="0.25">
      <c r="B161" t="s">
        <v>3</v>
      </c>
      <c r="C161" t="s">
        <v>185</v>
      </c>
      <c r="D161" t="s">
        <v>75</v>
      </c>
      <c r="E161">
        <v>36233861.691309303</v>
      </c>
      <c r="F161">
        <v>59047033.624449797</v>
      </c>
      <c r="G161">
        <v>60652902.406887397</v>
      </c>
      <c r="H161"/>
      <c r="I161">
        <v>36164480.739844002</v>
      </c>
      <c r="J161">
        <v>42784546.993908301</v>
      </c>
      <c r="K161">
        <v>45804266.812082604</v>
      </c>
      <c r="L161">
        <v>31256161.308456901</v>
      </c>
      <c r="M161">
        <v>40694785.471630901</v>
      </c>
      <c r="N161">
        <v>38961934.955266088</v>
      </c>
      <c r="O161">
        <v>47386752.099478424</v>
      </c>
      <c r="P161">
        <v>50572055.180702947</v>
      </c>
      <c r="Q161">
        <v>32561076.905126609</v>
      </c>
      <c r="R161">
        <v>37236358.734184109</v>
      </c>
      <c r="S161">
        <v>65175110.500436217</v>
      </c>
    </row>
    <row r="162" spans="2:19" hidden="1" x14ac:dyDescent="0.25">
      <c r="B162" t="s">
        <v>3</v>
      </c>
      <c r="C162" t="s">
        <v>185</v>
      </c>
      <c r="D162" t="s">
        <v>76</v>
      </c>
      <c r="E162">
        <v>374375.048867776</v>
      </c>
      <c r="F162">
        <v>522474.22526511602</v>
      </c>
      <c r="G162">
        <v>716358.18073112599</v>
      </c>
      <c r="H162">
        <v>387718.48038047098</v>
      </c>
      <c r="I162">
        <v>529021.11710779299</v>
      </c>
      <c r="J162">
        <v>492351.92101132002</v>
      </c>
      <c r="K162">
        <v>667547.49610627501</v>
      </c>
      <c r="L162">
        <v>532406.21731193305</v>
      </c>
      <c r="M162">
        <v>459008.39342153497</v>
      </c>
      <c r="N162">
        <v>707657.30717186211</v>
      </c>
      <c r="O162">
        <v>642518.78915155504</v>
      </c>
      <c r="P162">
        <v>413252.82019463042</v>
      </c>
      <c r="Q162">
        <v>319552.49119633553</v>
      </c>
      <c r="R162">
        <v>509451.54439159483</v>
      </c>
      <c r="S162">
        <v>560382.6999875264</v>
      </c>
    </row>
    <row r="163" spans="2:19" hidden="1" x14ac:dyDescent="0.25">
      <c r="B163" t="s">
        <v>3</v>
      </c>
      <c r="C163" t="s">
        <v>185</v>
      </c>
      <c r="D163" t="s">
        <v>80</v>
      </c>
      <c r="E163"/>
      <c r="F163"/>
      <c r="G163"/>
      <c r="H163">
        <v>8321.7805101190297</v>
      </c>
      <c r="I163">
        <v>10043.6961293572</v>
      </c>
      <c r="J163">
        <v>9121.3691947186599</v>
      </c>
      <c r="K163">
        <v>8550.7703750332203</v>
      </c>
      <c r="L163">
        <v>7905.6353810494202</v>
      </c>
      <c r="M163">
        <v>9743.2960740316594</v>
      </c>
      <c r="N163">
        <v>8872.2466900712352</v>
      </c>
      <c r="O163">
        <v>8492.543516171083</v>
      </c>
      <c r="P163">
        <v>7616.2518833158838</v>
      </c>
      <c r="Q163">
        <v>6097.6313155922326</v>
      </c>
      <c r="R163">
        <v>6831.7777974345136</v>
      </c>
      <c r="S163">
        <v>9030.4978286291916</v>
      </c>
    </row>
    <row r="164" spans="2:19" hidden="1" x14ac:dyDescent="0.25">
      <c r="B164" t="s">
        <v>3</v>
      </c>
      <c r="C164" t="s">
        <v>185</v>
      </c>
      <c r="D164" t="s">
        <v>191</v>
      </c>
      <c r="E164">
        <v>144130319.93632999</v>
      </c>
      <c r="F164">
        <v>171251406.942031</v>
      </c>
      <c r="G164">
        <v>200168625.21377501</v>
      </c>
      <c r="H164"/>
      <c r="I164">
        <v>104765906.31913</v>
      </c>
      <c r="J164">
        <v>131391918.064668</v>
      </c>
      <c r="K164">
        <v>139874109.66664901</v>
      </c>
      <c r="L164">
        <v>123596985.938797</v>
      </c>
      <c r="M164">
        <v>141427598.60187</v>
      </c>
      <c r="N164">
        <v>128707969.80781209</v>
      </c>
      <c r="O164">
        <v>133929068.29573239</v>
      </c>
      <c r="P164">
        <v>147268800.29043329</v>
      </c>
      <c r="Q164">
        <v>96803921.644357055</v>
      </c>
      <c r="R164">
        <v>101372298.97301801</v>
      </c>
      <c r="S164">
        <v>145892558.29220811</v>
      </c>
    </row>
    <row r="165" spans="2:19" hidden="1" x14ac:dyDescent="0.25">
      <c r="B165" t="s">
        <v>3</v>
      </c>
      <c r="C165" t="s">
        <v>185</v>
      </c>
      <c r="D165" t="s">
        <v>397</v>
      </c>
      <c r="E165"/>
      <c r="F165"/>
      <c r="G165"/>
      <c r="H165"/>
      <c r="I165"/>
      <c r="J165"/>
      <c r="K165"/>
      <c r="L165"/>
      <c r="M165"/>
      <c r="N165"/>
      <c r="O165"/>
      <c r="P165"/>
      <c r="Q165"/>
      <c r="R165">
        <v>5884.1544367670604</v>
      </c>
      <c r="S165">
        <v>7332.9107315583842</v>
      </c>
    </row>
    <row r="166" spans="2:19" hidden="1" x14ac:dyDescent="0.25">
      <c r="B166" t="s">
        <v>3</v>
      </c>
      <c r="C166" t="s">
        <v>185</v>
      </c>
      <c r="D166" t="s">
        <v>82</v>
      </c>
      <c r="E166">
        <v>27365.2389145946</v>
      </c>
      <c r="F166">
        <v>37019.092169552197</v>
      </c>
      <c r="G166">
        <v>31280.3235669969</v>
      </c>
      <c r="H166">
        <v>22553.376573707101</v>
      </c>
      <c r="I166">
        <v>25737.012910592301</v>
      </c>
      <c r="J166">
        <v>21736.6070602894</v>
      </c>
      <c r="K166">
        <v>28567.203908006199</v>
      </c>
      <c r="L166">
        <v>21214.198669530098</v>
      </c>
      <c r="M166">
        <v>20362.465723791</v>
      </c>
      <c r="N166">
        <v>26542.851982837139</v>
      </c>
      <c r="O166">
        <v>27634.139289769639</v>
      </c>
      <c r="P166">
        <v>21757.01417065474</v>
      </c>
      <c r="Q166">
        <v>12889.442782194101</v>
      </c>
      <c r="R166">
        <v>20587.716829844929</v>
      </c>
      <c r="S166">
        <v>27646.655646317198</v>
      </c>
    </row>
    <row r="167" spans="2:19" hidden="1" x14ac:dyDescent="0.25">
      <c r="B167" t="s">
        <v>3</v>
      </c>
      <c r="C167" t="s">
        <v>185</v>
      </c>
      <c r="D167" t="s">
        <v>398</v>
      </c>
      <c r="E167"/>
      <c r="F167"/>
      <c r="G167"/>
      <c r="H167"/>
      <c r="I167"/>
      <c r="J167"/>
      <c r="K167"/>
      <c r="L167"/>
      <c r="M167"/>
      <c r="N167"/>
      <c r="O167"/>
      <c r="P167"/>
      <c r="Q167"/>
      <c r="R167">
        <v>254.5269218226347</v>
      </c>
      <c r="S167">
        <v>382.70038947263453</v>
      </c>
    </row>
    <row r="168" spans="2:19" hidden="1" x14ac:dyDescent="0.25">
      <c r="B168" t="s">
        <v>3</v>
      </c>
      <c r="C168" t="s">
        <v>185</v>
      </c>
      <c r="D168" t="s">
        <v>399</v>
      </c>
      <c r="E168"/>
      <c r="F168"/>
      <c r="G168"/>
      <c r="H168"/>
      <c r="I168"/>
      <c r="J168"/>
      <c r="K168"/>
      <c r="L168"/>
      <c r="M168"/>
      <c r="N168"/>
      <c r="O168"/>
      <c r="P168"/>
      <c r="Q168"/>
      <c r="R168"/>
      <c r="S168" s="41"/>
    </row>
    <row r="169" spans="2:19" hidden="1" x14ac:dyDescent="0.25">
      <c r="B169" t="s">
        <v>3</v>
      </c>
      <c r="C169" t="s">
        <v>185</v>
      </c>
      <c r="D169" t="s">
        <v>400</v>
      </c>
      <c r="E169"/>
      <c r="F169"/>
      <c r="G169"/>
      <c r="H169"/>
      <c r="I169"/>
      <c r="J169"/>
      <c r="K169"/>
      <c r="L169"/>
      <c r="M169"/>
      <c r="N169"/>
      <c r="O169"/>
      <c r="P169"/>
      <c r="Q169"/>
      <c r="R169">
        <v>1455.579375701021</v>
      </c>
      <c r="S169">
        <v>1813.276947006279</v>
      </c>
    </row>
    <row r="170" spans="2:19" hidden="1" x14ac:dyDescent="0.25">
      <c r="B170" t="s">
        <v>3</v>
      </c>
      <c r="C170" t="s">
        <v>185</v>
      </c>
      <c r="D170" t="s">
        <v>192</v>
      </c>
      <c r="E170"/>
      <c r="F170"/>
      <c r="G170"/>
      <c r="H170"/>
      <c r="I170">
        <v>29383.711914771098</v>
      </c>
      <c r="J170">
        <v>26936.941633785002</v>
      </c>
      <c r="K170">
        <v>33246.941878086101</v>
      </c>
      <c r="L170">
        <v>23846.5946482652</v>
      </c>
      <c r="M170">
        <v>29040.719741982201</v>
      </c>
      <c r="N170">
        <v>35422.157985201287</v>
      </c>
      <c r="O170">
        <v>35806.037283799313</v>
      </c>
      <c r="P170">
        <v>31190.826321569519</v>
      </c>
      <c r="Q170">
        <v>20535.80431485378</v>
      </c>
      <c r="R170">
        <v>25206.242856140441</v>
      </c>
      <c r="S170">
        <v>34610.19999674119</v>
      </c>
    </row>
    <row r="171" spans="2:19" hidden="1" x14ac:dyDescent="0.25">
      <c r="B171" t="s">
        <v>3</v>
      </c>
      <c r="C171" t="s">
        <v>185</v>
      </c>
      <c r="D171" t="s">
        <v>401</v>
      </c>
      <c r="E171"/>
      <c r="F171"/>
      <c r="G171"/>
      <c r="H171"/>
      <c r="I171"/>
      <c r="J171"/>
      <c r="K171"/>
      <c r="L171"/>
      <c r="M171"/>
      <c r="N171"/>
      <c r="O171"/>
      <c r="P171"/>
      <c r="Q171"/>
      <c r="R171">
        <v>1223.6702510226301</v>
      </c>
      <c r="S171">
        <v>1548.3550771360619</v>
      </c>
    </row>
    <row r="172" spans="2:19" hidden="1" x14ac:dyDescent="0.25">
      <c r="B172" t="s">
        <v>3</v>
      </c>
      <c r="C172" t="s">
        <v>185</v>
      </c>
      <c r="D172" t="s">
        <v>402</v>
      </c>
      <c r="E172"/>
      <c r="F172"/>
      <c r="G172"/>
      <c r="H172"/>
      <c r="I172"/>
      <c r="J172"/>
      <c r="K172"/>
      <c r="L172"/>
      <c r="M172"/>
      <c r="N172"/>
      <c r="O172"/>
      <c r="P172"/>
      <c r="Q172"/>
      <c r="R172"/>
      <c r="S172">
        <v>1744.8626493167519</v>
      </c>
    </row>
    <row r="173" spans="2:19" hidden="1" x14ac:dyDescent="0.25">
      <c r="B173" t="s">
        <v>3</v>
      </c>
      <c r="C173" t="s">
        <v>185</v>
      </c>
      <c r="D173" t="s">
        <v>96</v>
      </c>
      <c r="E173"/>
      <c r="F173"/>
      <c r="G173"/>
      <c r="H173"/>
      <c r="I173">
        <v>1145717.32821815</v>
      </c>
      <c r="J173">
        <v>1085578.8815373699</v>
      </c>
      <c r="K173">
        <v>1304293.1623911101</v>
      </c>
      <c r="L173">
        <v>861048.52627424896</v>
      </c>
      <c r="M173">
        <v>1156080.4621027301</v>
      </c>
      <c r="N173">
        <v>1006214.500797439</v>
      </c>
      <c r="O173">
        <v>1106135.7649628851</v>
      </c>
      <c r="P173">
        <v>1308621.11440987</v>
      </c>
      <c r="Q173">
        <v>814375.36511835398</v>
      </c>
      <c r="R173">
        <v>1000698.831430343</v>
      </c>
      <c r="S173">
        <v>1669556.6875175459</v>
      </c>
    </row>
    <row r="174" spans="2:19" hidden="1" x14ac:dyDescent="0.25">
      <c r="B174" t="s">
        <v>3</v>
      </c>
      <c r="C174" t="s">
        <v>185</v>
      </c>
      <c r="D174" t="s">
        <v>403</v>
      </c>
      <c r="E174"/>
      <c r="F174"/>
      <c r="G174"/>
      <c r="H174"/>
      <c r="I174"/>
      <c r="J174"/>
      <c r="K174"/>
      <c r="L174"/>
      <c r="M174"/>
      <c r="N174"/>
      <c r="O174"/>
      <c r="P174"/>
      <c r="Q174"/>
      <c r="R174"/>
      <c r="S174" s="41"/>
    </row>
    <row r="175" spans="2:19" hidden="1" x14ac:dyDescent="0.25">
      <c r="B175" t="s">
        <v>3</v>
      </c>
      <c r="C175" t="s">
        <v>185</v>
      </c>
      <c r="D175" t="s">
        <v>404</v>
      </c>
      <c r="E175"/>
      <c r="F175"/>
      <c r="G175"/>
      <c r="H175"/>
      <c r="I175"/>
      <c r="J175"/>
      <c r="K175"/>
      <c r="L175"/>
      <c r="M175"/>
      <c r="N175"/>
      <c r="O175"/>
      <c r="P175"/>
      <c r="Q175"/>
      <c r="R175">
        <v>148.04041716673069</v>
      </c>
      <c r="S175">
        <v>197.558180800945</v>
      </c>
    </row>
    <row r="176" spans="2:19" hidden="1" x14ac:dyDescent="0.25">
      <c r="B176" t="s">
        <v>3</v>
      </c>
      <c r="C176" t="s">
        <v>185</v>
      </c>
      <c r="D176" t="s">
        <v>100</v>
      </c>
      <c r="E176"/>
      <c r="F176"/>
      <c r="G176"/>
      <c r="H176">
        <v>936.94824900993297</v>
      </c>
      <c r="I176">
        <v>557.78688415700901</v>
      </c>
      <c r="J176">
        <v>277.63743954268398</v>
      </c>
      <c r="K176">
        <v>355.47309789928198</v>
      </c>
      <c r="L176">
        <v>199.26738465652801</v>
      </c>
      <c r="M176">
        <v>198.517901843972</v>
      </c>
      <c r="N176">
        <v>250.88233543098281</v>
      </c>
      <c r="O176">
        <v>233.50187845916869</v>
      </c>
      <c r="P176">
        <v>193.47624867593709</v>
      </c>
      <c r="Q176">
        <v>119.80094375731871</v>
      </c>
      <c r="R176">
        <v>214.28362120037639</v>
      </c>
      <c r="S176">
        <v>246.16177637287291</v>
      </c>
    </row>
    <row r="177" spans="2:39" hidden="1" x14ac:dyDescent="0.25">
      <c r="B177" t="s">
        <v>3</v>
      </c>
      <c r="C177" t="s">
        <v>185</v>
      </c>
      <c r="D177" t="s">
        <v>193</v>
      </c>
      <c r="E177"/>
      <c r="F177"/>
      <c r="G177"/>
      <c r="H177"/>
      <c r="I177"/>
      <c r="J177"/>
      <c r="K177"/>
      <c r="L177"/>
      <c r="M177"/>
      <c r="N177"/>
      <c r="O177"/>
      <c r="P177"/>
      <c r="Q177"/>
      <c r="R177">
        <v>1201.077507247767</v>
      </c>
      <c r="S177">
        <v>1655.6264883506949</v>
      </c>
    </row>
    <row r="178" spans="2:39" hidden="1" x14ac:dyDescent="0.25">
      <c r="B178" t="s">
        <v>3</v>
      </c>
      <c r="C178" t="s">
        <v>185</v>
      </c>
      <c r="D178" t="s">
        <v>405</v>
      </c>
      <c r="E178"/>
      <c r="F178"/>
      <c r="G178"/>
      <c r="H178"/>
      <c r="I178"/>
      <c r="J178"/>
      <c r="K178"/>
      <c r="L178"/>
      <c r="M178"/>
      <c r="N178"/>
      <c r="O178"/>
      <c r="P178"/>
      <c r="Q178"/>
      <c r="R178">
        <v>52.150178436922083</v>
      </c>
      <c r="S178">
        <v>67.973250688238778</v>
      </c>
    </row>
    <row r="179" spans="2:39" hidden="1" x14ac:dyDescent="0.25">
      <c r="B179" t="s">
        <v>3</v>
      </c>
      <c r="C179" t="s">
        <v>185</v>
      </c>
      <c r="D179" t="s">
        <v>101</v>
      </c>
      <c r="E179"/>
      <c r="F179"/>
      <c r="G179"/>
      <c r="H179">
        <v>2882.3139687253602</v>
      </c>
      <c r="I179">
        <v>2074.0475939431999</v>
      </c>
      <c r="J179">
        <v>3800.4369037267702</v>
      </c>
      <c r="K179">
        <v>4354.7043446714897</v>
      </c>
      <c r="L179">
        <v>4331.0752801086301</v>
      </c>
      <c r="M179">
        <v>2538.1785776665802</v>
      </c>
      <c r="N179">
        <v>2447.4642055014701</v>
      </c>
      <c r="O179">
        <v>1411.0671423241331</v>
      </c>
      <c r="P179">
        <v>609.54700757319176</v>
      </c>
      <c r="Q179">
        <v>501.79455418785523</v>
      </c>
      <c r="R179">
        <v>896.44890409283198</v>
      </c>
      <c r="S179">
        <v>685.35200278739956</v>
      </c>
      <c r="U179" s="2"/>
      <c r="V179" s="2"/>
      <c r="W179" s="2"/>
      <c r="X179" s="2"/>
      <c r="Y179" s="2"/>
      <c r="Z179" s="2"/>
      <c r="AA179" s="2"/>
      <c r="AB179" s="2"/>
      <c r="AC179" s="2"/>
      <c r="AD179" s="2"/>
      <c r="AE179" s="2"/>
      <c r="AF179" s="2"/>
      <c r="AG179" s="2"/>
      <c r="AH179" s="2"/>
      <c r="AI179" s="2"/>
      <c r="AJ179" s="2"/>
      <c r="AK179" s="2"/>
      <c r="AL179" s="2"/>
      <c r="AM179" s="2"/>
    </row>
    <row r="180" spans="2:39" hidden="1" x14ac:dyDescent="0.25">
      <c r="B180" t="s">
        <v>3</v>
      </c>
      <c r="C180" t="s">
        <v>185</v>
      </c>
      <c r="D180" t="s">
        <v>102</v>
      </c>
      <c r="E180"/>
      <c r="F180"/>
      <c r="G180"/>
      <c r="H180">
        <v>74311.851228705695</v>
      </c>
      <c r="I180">
        <v>97433.764942813301</v>
      </c>
      <c r="J180">
        <v>102877.570066592</v>
      </c>
      <c r="K180">
        <v>115003.39499467199</v>
      </c>
      <c r="L180">
        <v>59563.826232129701</v>
      </c>
      <c r="M180">
        <v>70641.545137655907</v>
      </c>
      <c r="N180">
        <v>108886.1731638419</v>
      </c>
      <c r="O180">
        <v>124187.4330283556</v>
      </c>
      <c r="P180">
        <v>78878.19132696958</v>
      </c>
      <c r="Q180">
        <v>53229.201426031723</v>
      </c>
      <c r="R180">
        <v>65383.153649953529</v>
      </c>
      <c r="S180">
        <v>97458.348360238786</v>
      </c>
    </row>
    <row r="181" spans="2:39" hidden="1" x14ac:dyDescent="0.25">
      <c r="B181" t="s">
        <v>3</v>
      </c>
      <c r="C181" t="s">
        <v>185</v>
      </c>
      <c r="D181" t="s">
        <v>115</v>
      </c>
      <c r="E181"/>
      <c r="F181"/>
      <c r="G181"/>
      <c r="H181">
        <v>1932.1719953520901</v>
      </c>
      <c r="I181">
        <v>2297.83249614651</v>
      </c>
      <c r="J181">
        <v>2230.0944945250699</v>
      </c>
      <c r="K181">
        <v>2750.87699913599</v>
      </c>
      <c r="L181">
        <v>1732.33953496647</v>
      </c>
      <c r="M181">
        <v>2472.5586761218601</v>
      </c>
      <c r="N181">
        <v>2178.2861927281429</v>
      </c>
      <c r="O181">
        <v>2524.9168747365838</v>
      </c>
      <c r="P181">
        <v>2907.7855300631022</v>
      </c>
      <c r="Q181">
        <v>1780.9529431082581</v>
      </c>
      <c r="R181">
        <v>2095.359004334005</v>
      </c>
      <c r="S181">
        <v>3574.2863979811791</v>
      </c>
    </row>
    <row r="182" spans="2:39" hidden="1" x14ac:dyDescent="0.25">
      <c r="B182" t="s">
        <v>3</v>
      </c>
      <c r="C182" t="s">
        <v>185</v>
      </c>
      <c r="D182" t="s">
        <v>116</v>
      </c>
      <c r="E182"/>
      <c r="F182"/>
      <c r="G182"/>
      <c r="H182">
        <v>14424.372816505</v>
      </c>
      <c r="I182">
        <v>21674.631185335598</v>
      </c>
      <c r="J182">
        <v>18637.710907059802</v>
      </c>
      <c r="K182">
        <v>25276.627755507801</v>
      </c>
      <c r="L182">
        <v>14811.9192521813</v>
      </c>
      <c r="M182">
        <v>18624.864486695598</v>
      </c>
      <c r="N182">
        <v>22315.16994881225</v>
      </c>
      <c r="O182">
        <v>24829.621082088299</v>
      </c>
      <c r="P182">
        <v>18365.433874325881</v>
      </c>
      <c r="Q182">
        <v>11941.14347374253</v>
      </c>
      <c r="R182">
        <v>15101.375273294019</v>
      </c>
      <c r="S182">
        <v>22697.615698678921</v>
      </c>
      <c r="U182" s="14"/>
      <c r="V182" s="13"/>
    </row>
    <row r="183" spans="2:39" hidden="1" x14ac:dyDescent="0.25">
      <c r="B183" t="s">
        <v>3</v>
      </c>
      <c r="C183" t="s">
        <v>185</v>
      </c>
      <c r="D183" t="s">
        <v>194</v>
      </c>
      <c r="E183"/>
      <c r="F183"/>
      <c r="G183"/>
      <c r="H183"/>
      <c r="I183"/>
      <c r="J183"/>
      <c r="K183"/>
      <c r="L183"/>
      <c r="M183"/>
      <c r="N183"/>
      <c r="O183"/>
      <c r="P183"/>
      <c r="Q183"/>
      <c r="R183">
        <v>1534.7550628683121</v>
      </c>
      <c r="S183">
        <v>1380.799029027821</v>
      </c>
    </row>
    <row r="184" spans="2:39" hidden="1" x14ac:dyDescent="0.25">
      <c r="B184" t="s">
        <v>3</v>
      </c>
      <c r="C184" t="s">
        <v>185</v>
      </c>
      <c r="D184" t="s">
        <v>406</v>
      </c>
      <c r="E184"/>
      <c r="F184"/>
      <c r="G184"/>
      <c r="H184"/>
      <c r="I184"/>
      <c r="J184"/>
      <c r="K184"/>
      <c r="L184"/>
      <c r="M184"/>
      <c r="N184"/>
      <c r="O184"/>
      <c r="P184"/>
      <c r="Q184"/>
      <c r="R184">
        <v>321.23596645741662</v>
      </c>
      <c r="S184">
        <v>429.19822840763538</v>
      </c>
    </row>
    <row r="185" spans="2:39" hidden="1" x14ac:dyDescent="0.25">
      <c r="B185" t="s">
        <v>3</v>
      </c>
      <c r="C185" t="s">
        <v>185</v>
      </c>
      <c r="D185" t="s">
        <v>407</v>
      </c>
      <c r="E185"/>
      <c r="F185"/>
      <c r="G185"/>
      <c r="H185"/>
      <c r="I185"/>
      <c r="J185"/>
      <c r="K185"/>
      <c r="L185"/>
      <c r="M185"/>
      <c r="N185"/>
      <c r="O185"/>
      <c r="P185"/>
      <c r="Q185"/>
      <c r="R185">
        <v>4056.4287379127531</v>
      </c>
      <c r="S185">
        <v>5372.4460847531027</v>
      </c>
    </row>
    <row r="186" spans="2:39" hidden="1" x14ac:dyDescent="0.25">
      <c r="B186" t="s">
        <v>3</v>
      </c>
      <c r="C186" t="s">
        <v>185</v>
      </c>
      <c r="D186" t="s">
        <v>117</v>
      </c>
      <c r="E186"/>
      <c r="F186"/>
      <c r="G186"/>
      <c r="H186" s="41"/>
      <c r="I186" s="41"/>
      <c r="J186" s="41"/>
      <c r="K186">
        <v>105.542861246017</v>
      </c>
      <c r="L186" s="41"/>
      <c r="M186">
        <v>89.561620738994904</v>
      </c>
      <c r="N186">
        <v>137.19135679269729</v>
      </c>
      <c r="O186">
        <v>117.85709295600761</v>
      </c>
      <c r="P186">
        <v>71.765538536951397</v>
      </c>
      <c r="Q186">
        <v>53.178242024941497</v>
      </c>
      <c r="R186">
        <v>85.069832884377732</v>
      </c>
      <c r="S186">
        <v>90.050252508831434</v>
      </c>
    </row>
    <row r="187" spans="2:39" x14ac:dyDescent="0.25">
      <c r="B187" t="s">
        <v>3</v>
      </c>
      <c r="C187" t="s">
        <v>185</v>
      </c>
      <c r="D187" t="s">
        <v>118</v>
      </c>
      <c r="E187">
        <v>619373.11390079395</v>
      </c>
      <c r="F187">
        <v>596924.54969010002</v>
      </c>
      <c r="G187">
        <v>313666.33587514202</v>
      </c>
      <c r="H187">
        <v>177136.261469955</v>
      </c>
      <c r="I187" s="57">
        <v>195757.355762058</v>
      </c>
      <c r="J187">
        <v>191067.58062040299</v>
      </c>
      <c r="K187">
        <v>244354.20001592199</v>
      </c>
      <c r="L187">
        <v>172340.636042414</v>
      </c>
      <c r="M187">
        <v>138032.40783701101</v>
      </c>
      <c r="N187">
        <v>219259.00439986811</v>
      </c>
      <c r="O187">
        <v>208562.86450267301</v>
      </c>
      <c r="P187">
        <v>130500.6377596184</v>
      </c>
      <c r="Q187">
        <v>96249.168551040071</v>
      </c>
      <c r="R187">
        <v>145250.03670552181</v>
      </c>
      <c r="S187">
        <v>163350.68758034971</v>
      </c>
    </row>
    <row r="188" spans="2:39" hidden="1" x14ac:dyDescent="0.25">
      <c r="B188" t="s">
        <v>3</v>
      </c>
      <c r="C188" t="s">
        <v>185</v>
      </c>
      <c r="D188" t="s">
        <v>195</v>
      </c>
      <c r="E188"/>
      <c r="F188"/>
      <c r="G188"/>
      <c r="H188"/>
      <c r="I188"/>
      <c r="J188"/>
      <c r="K188"/>
      <c r="L188"/>
      <c r="M188"/>
      <c r="N188"/>
      <c r="O188"/>
      <c r="P188"/>
      <c r="Q188"/>
      <c r="R188">
        <v>2031.109067496179</v>
      </c>
      <c r="S188">
        <v>3329.9461598960879</v>
      </c>
    </row>
    <row r="189" spans="2:39" hidden="1" x14ac:dyDescent="0.25">
      <c r="B189" t="s">
        <v>3</v>
      </c>
      <c r="C189" t="s">
        <v>196</v>
      </c>
      <c r="D189" t="s">
        <v>30</v>
      </c>
      <c r="E189"/>
      <c r="F189" s="41"/>
      <c r="G189">
        <v>1913.46806857259</v>
      </c>
      <c r="H189">
        <v>1246.09011005875</v>
      </c>
      <c r="I189">
        <v>764.88685953302104</v>
      </c>
      <c r="J189">
        <v>1398.3432510350499</v>
      </c>
      <c r="K189">
        <v>1943.7411377768799</v>
      </c>
      <c r="L189">
        <v>1297.84955894683</v>
      </c>
      <c r="M189">
        <v>1797.7312786448999</v>
      </c>
      <c r="N189">
        <v>1675.7437192676491</v>
      </c>
      <c r="O189">
        <v>1910.2016712577761</v>
      </c>
      <c r="P189">
        <v>1684.330100738013</v>
      </c>
      <c r="Q189">
        <v>1016.585902575438</v>
      </c>
      <c r="R189">
        <v>1353.635348954369</v>
      </c>
      <c r="S189">
        <v>1886.835608398286</v>
      </c>
    </row>
    <row r="190" spans="2:39" hidden="1" x14ac:dyDescent="0.25">
      <c r="B190" t="s">
        <v>3</v>
      </c>
      <c r="C190" t="s">
        <v>196</v>
      </c>
      <c r="D190" t="s">
        <v>31</v>
      </c>
      <c r="E190">
        <v>9272.0176649999994</v>
      </c>
      <c r="F190">
        <v>9987.16037237829</v>
      </c>
      <c r="G190">
        <v>11409.598060927199</v>
      </c>
      <c r="H190">
        <v>5721.3355574624102</v>
      </c>
      <c r="I190">
        <v>7325.2625885217403</v>
      </c>
      <c r="J190">
        <v>5387.7642895301396</v>
      </c>
      <c r="K190">
        <v>7571.1510967356298</v>
      </c>
      <c r="L190">
        <v>4068.772338235</v>
      </c>
      <c r="M190">
        <v>9136.4472836785899</v>
      </c>
      <c r="N190">
        <v>8927.8211468100562</v>
      </c>
      <c r="O190">
        <v>9781.2181107758461</v>
      </c>
      <c r="P190">
        <v>9155.9785854687798</v>
      </c>
      <c r="Q190">
        <v>5901.7905777547849</v>
      </c>
      <c r="R190">
        <v>7264.9671480526904</v>
      </c>
      <c r="S190">
        <v>11268.43719329452</v>
      </c>
    </row>
    <row r="191" spans="2:39" hidden="1" x14ac:dyDescent="0.25">
      <c r="B191" t="s">
        <v>3</v>
      </c>
      <c r="C191" t="s">
        <v>196</v>
      </c>
      <c r="D191" t="s">
        <v>35</v>
      </c>
      <c r="E191"/>
      <c r="F191">
        <v>504826.682344186</v>
      </c>
      <c r="G191">
        <v>414693.727676821</v>
      </c>
      <c r="H191">
        <v>154729.997423675</v>
      </c>
      <c r="I191">
        <v>205013.178791616</v>
      </c>
      <c r="J191">
        <v>178214.935259911</v>
      </c>
      <c r="K191">
        <v>204171.59697180401</v>
      </c>
      <c r="L191">
        <v>150845.47267072601</v>
      </c>
      <c r="M191">
        <v>187098.43965804399</v>
      </c>
      <c r="N191">
        <v>62964.583912103837</v>
      </c>
      <c r="O191">
        <v>86621.276346235245</v>
      </c>
      <c r="P191" s="41"/>
      <c r="Q191" s="41"/>
      <c r="R191">
        <v>123953.3638394641</v>
      </c>
      <c r="S191">
        <v>265080.67620007228</v>
      </c>
    </row>
    <row r="192" spans="2:39" hidden="1" x14ac:dyDescent="0.25">
      <c r="B192" t="s">
        <v>3</v>
      </c>
      <c r="C192" t="s">
        <v>196</v>
      </c>
      <c r="D192" t="s">
        <v>408</v>
      </c>
      <c r="E192"/>
      <c r="F192"/>
      <c r="G192"/>
      <c r="H192" s="41"/>
      <c r="I192" s="41"/>
      <c r="J192">
        <v>51.880095740136298</v>
      </c>
      <c r="K192">
        <v>70.763237617712406</v>
      </c>
      <c r="L192">
        <v>85.2366084955177</v>
      </c>
      <c r="M192">
        <v>368.669294359942</v>
      </c>
      <c r="N192">
        <v>38.536016385780023</v>
      </c>
      <c r="O192">
        <v>33.705739987529732</v>
      </c>
      <c r="P192">
        <v>32.535343118095639</v>
      </c>
      <c r="Q192">
        <v>23.795382121642788</v>
      </c>
      <c r="R192">
        <v>31.959804887160342</v>
      </c>
      <c r="S192">
        <v>39.31644115568583</v>
      </c>
    </row>
    <row r="193" spans="2:19" hidden="1" x14ac:dyDescent="0.25">
      <c r="B193" t="s">
        <v>3</v>
      </c>
      <c r="C193" t="s">
        <v>197</v>
      </c>
      <c r="D193" t="s">
        <v>198</v>
      </c>
      <c r="E193"/>
      <c r="F193">
        <v>2994651.57851604</v>
      </c>
      <c r="G193" s="41"/>
      <c r="H193">
        <v>232795.03513158701</v>
      </c>
      <c r="I193">
        <v>283776.56528948102</v>
      </c>
      <c r="J193">
        <v>424231.07035606599</v>
      </c>
      <c r="K193">
        <v>649598.23791014298</v>
      </c>
      <c r="L193">
        <v>3110756.8367131799</v>
      </c>
      <c r="M193">
        <v>647801.59447862196</v>
      </c>
      <c r="N193">
        <v>635126.88434671867</v>
      </c>
      <c r="O193">
        <v>913100.5474713858</v>
      </c>
      <c r="P193">
        <v>458467.45560838853</v>
      </c>
      <c r="Q193">
        <v>415191.28163010679</v>
      </c>
      <c r="R193">
        <v>556545.08941556758</v>
      </c>
      <c r="S193">
        <v>694498.07958516025</v>
      </c>
    </row>
    <row r="194" spans="2:19" hidden="1" x14ac:dyDescent="0.25">
      <c r="B194" t="s">
        <v>3</v>
      </c>
      <c r="C194" t="s">
        <v>197</v>
      </c>
      <c r="D194" t="s">
        <v>61</v>
      </c>
      <c r="E194">
        <v>3465764.2124999999</v>
      </c>
      <c r="F194">
        <v>2357935.9461342101</v>
      </c>
      <c r="G194">
        <v>3473595.7689060001</v>
      </c>
      <c r="H194">
        <v>1389282.2605596599</v>
      </c>
      <c r="I194">
        <v>1460469.98982929</v>
      </c>
      <c r="J194">
        <v>1532617.1357942501</v>
      </c>
      <c r="K194">
        <v>1689548.7943915499</v>
      </c>
      <c r="L194">
        <v>1766492.0567869099</v>
      </c>
      <c r="M194">
        <v>1552574.38634682</v>
      </c>
      <c r="N194">
        <v>1432471.500528763</v>
      </c>
      <c r="O194">
        <v>1314893.555009912</v>
      </c>
      <c r="P194">
        <v>1542514.1229546531</v>
      </c>
      <c r="Q194">
        <v>1223508.806168833</v>
      </c>
      <c r="R194">
        <v>1171299.379579118</v>
      </c>
      <c r="S194">
        <v>1682616.2723432011</v>
      </c>
    </row>
    <row r="195" spans="2:19" hidden="1" x14ac:dyDescent="0.25">
      <c r="B195" t="s">
        <v>3</v>
      </c>
      <c r="C195" t="s">
        <v>197</v>
      </c>
      <c r="D195" t="s">
        <v>94</v>
      </c>
      <c r="E195"/>
      <c r="F195" s="41"/>
      <c r="G195">
        <v>1252.2041331349999</v>
      </c>
      <c r="H195">
        <v>2984.8455111103799</v>
      </c>
      <c r="I195">
        <v>1529.7695828727699</v>
      </c>
      <c r="J195">
        <v>1282.26516793372</v>
      </c>
      <c r="K195">
        <v>1673.354417687</v>
      </c>
      <c r="L195">
        <v>1478.25082569046</v>
      </c>
      <c r="M195">
        <v>2155.8144294999702</v>
      </c>
      <c r="N195">
        <v>1722.4257557498549</v>
      </c>
      <c r="O195">
        <v>1883.1060456576461</v>
      </c>
      <c r="P195">
        <v>2144.3297677780638</v>
      </c>
      <c r="Q195">
        <v>1186.512547772787</v>
      </c>
      <c r="R195">
        <v>1485.6632485561679</v>
      </c>
      <c r="S195">
        <v>2280.840992316188</v>
      </c>
    </row>
    <row r="196" spans="2:19" hidden="1" x14ac:dyDescent="0.25">
      <c r="B196" t="s">
        <v>3</v>
      </c>
      <c r="C196" t="s">
        <v>199</v>
      </c>
      <c r="D196" t="s">
        <v>409</v>
      </c>
      <c r="E196"/>
      <c r="F196"/>
      <c r="G196"/>
      <c r="H196"/>
      <c r="I196"/>
      <c r="J196"/>
      <c r="K196"/>
      <c r="L196"/>
      <c r="M196"/>
      <c r="N196"/>
      <c r="O196"/>
      <c r="P196"/>
      <c r="Q196"/>
      <c r="R196"/>
      <c r="S196" s="41"/>
    </row>
    <row r="197" spans="2:19" hidden="1" x14ac:dyDescent="0.25">
      <c r="B197" t="s">
        <v>3</v>
      </c>
      <c r="C197" t="s">
        <v>199</v>
      </c>
      <c r="D197" t="s">
        <v>410</v>
      </c>
      <c r="E197"/>
      <c r="F197"/>
      <c r="G197"/>
      <c r="H197"/>
      <c r="I197"/>
      <c r="J197"/>
      <c r="K197"/>
      <c r="L197"/>
      <c r="M197"/>
      <c r="N197"/>
      <c r="O197"/>
      <c r="P197"/>
      <c r="Q197" s="41"/>
      <c r="R197" s="41"/>
      <c r="S197" s="41"/>
    </row>
    <row r="198" spans="2:19" hidden="1" x14ac:dyDescent="0.25">
      <c r="B198" t="s">
        <v>3</v>
      </c>
      <c r="C198" t="s">
        <v>199</v>
      </c>
      <c r="D198" t="s">
        <v>411</v>
      </c>
      <c r="E198"/>
      <c r="F198" s="41"/>
      <c r="G198" s="41"/>
      <c r="H198" s="41"/>
      <c r="I198" s="41"/>
      <c r="J198" s="41"/>
      <c r="K198" s="41"/>
      <c r="L198" s="41"/>
      <c r="M198" s="41"/>
      <c r="N198" s="41"/>
      <c r="O198" s="41"/>
      <c r="P198" s="41"/>
      <c r="Q198" s="41"/>
      <c r="R198" s="41"/>
      <c r="S198" s="41"/>
    </row>
    <row r="199" spans="2:19" hidden="1" x14ac:dyDescent="0.25">
      <c r="B199" t="s">
        <v>3</v>
      </c>
      <c r="C199" t="s">
        <v>199</v>
      </c>
      <c r="D199" t="s">
        <v>412</v>
      </c>
      <c r="E199"/>
      <c r="F199"/>
      <c r="G199"/>
      <c r="H199"/>
      <c r="I199"/>
      <c r="J199"/>
      <c r="K199"/>
      <c r="L199"/>
      <c r="M199"/>
      <c r="N199" s="41"/>
      <c r="O199" s="41"/>
      <c r="P199"/>
      <c r="Q199" s="41"/>
      <c r="R199" s="41"/>
      <c r="S199" s="41"/>
    </row>
    <row r="200" spans="2:19" hidden="1" x14ac:dyDescent="0.25">
      <c r="B200" t="s">
        <v>3</v>
      </c>
      <c r="C200" t="s">
        <v>199</v>
      </c>
      <c r="D200" t="s">
        <v>413</v>
      </c>
      <c r="E200"/>
      <c r="F200"/>
      <c r="G200"/>
      <c r="H200"/>
      <c r="I200"/>
      <c r="J200"/>
      <c r="K200"/>
      <c r="L200" s="41"/>
      <c r="M200" s="41"/>
      <c r="N200"/>
      <c r="O200"/>
      <c r="P200"/>
      <c r="Q200"/>
      <c r="R200"/>
      <c r="S200"/>
    </row>
    <row r="201" spans="2:19" hidden="1" x14ac:dyDescent="0.25">
      <c r="B201" t="s">
        <v>3</v>
      </c>
      <c r="C201" t="s">
        <v>199</v>
      </c>
      <c r="D201" t="s">
        <v>414</v>
      </c>
      <c r="E201"/>
      <c r="F201"/>
      <c r="G201"/>
      <c r="H201"/>
      <c r="I201"/>
      <c r="J201"/>
      <c r="K201"/>
      <c r="L201" s="41"/>
      <c r="M201" s="41"/>
      <c r="N201"/>
      <c r="O201"/>
      <c r="P201"/>
      <c r="Q201"/>
      <c r="R201"/>
      <c r="S201"/>
    </row>
    <row r="202" spans="2:19" hidden="1" x14ac:dyDescent="0.25">
      <c r="B202" t="s">
        <v>3</v>
      </c>
      <c r="C202" t="s">
        <v>199</v>
      </c>
      <c r="D202" t="s">
        <v>415</v>
      </c>
      <c r="E202"/>
      <c r="F202"/>
      <c r="G202"/>
      <c r="H202"/>
      <c r="I202"/>
      <c r="J202"/>
      <c r="K202" s="41"/>
      <c r="L202" s="41"/>
      <c r="M202" s="41"/>
      <c r="N202" s="41"/>
      <c r="O202" s="41"/>
      <c r="P202" s="41"/>
      <c r="Q202" s="41"/>
      <c r="R202" s="41"/>
      <c r="S202" s="41"/>
    </row>
    <row r="203" spans="2:19" hidden="1" x14ac:dyDescent="0.25">
      <c r="B203" t="s">
        <v>3</v>
      </c>
      <c r="C203" t="s">
        <v>199</v>
      </c>
      <c r="D203" t="s">
        <v>416</v>
      </c>
      <c r="E203"/>
      <c r="F203"/>
      <c r="G203"/>
      <c r="H203" s="41"/>
      <c r="I203" s="41"/>
      <c r="J203" s="41"/>
      <c r="K203" s="41"/>
      <c r="L203" s="41"/>
      <c r="M203" s="41"/>
      <c r="N203" s="41"/>
      <c r="O203" s="41"/>
      <c r="P203" s="41"/>
      <c r="Q203" s="41"/>
      <c r="R203" s="41"/>
      <c r="S203" s="41"/>
    </row>
    <row r="204" spans="2:19" hidden="1" x14ac:dyDescent="0.25">
      <c r="B204" t="s">
        <v>3</v>
      </c>
      <c r="C204" t="s">
        <v>199</v>
      </c>
      <c r="D204" t="s">
        <v>417</v>
      </c>
      <c r="E204"/>
      <c r="F204"/>
      <c r="G204"/>
      <c r="H204" s="41"/>
      <c r="I204" s="41"/>
      <c r="J204" s="41"/>
      <c r="K204" s="41"/>
      <c r="L204" s="41"/>
      <c r="M204" s="41"/>
      <c r="N204" s="41"/>
      <c r="O204" s="41"/>
      <c r="P204" s="41"/>
      <c r="Q204" s="41"/>
      <c r="R204" s="41"/>
      <c r="S204" s="41"/>
    </row>
    <row r="205" spans="2:19" hidden="1" x14ac:dyDescent="0.25">
      <c r="B205" t="s">
        <v>3</v>
      </c>
      <c r="C205" t="s">
        <v>199</v>
      </c>
      <c r="D205" t="s">
        <v>418</v>
      </c>
      <c r="E205"/>
      <c r="F205"/>
      <c r="G205"/>
      <c r="H205" s="41"/>
      <c r="I205" s="41"/>
      <c r="J205" s="41"/>
      <c r="K205" s="41"/>
      <c r="L205" s="41"/>
      <c r="M205" s="41"/>
      <c r="N205" s="41"/>
      <c r="O205" s="41"/>
      <c r="P205" s="41"/>
      <c r="Q205" s="41"/>
      <c r="R205" s="41"/>
      <c r="S205" s="41"/>
    </row>
    <row r="206" spans="2:19" hidden="1" x14ac:dyDescent="0.25">
      <c r="B206" t="s">
        <v>3</v>
      </c>
      <c r="C206" t="s">
        <v>199</v>
      </c>
      <c r="D206" t="s">
        <v>419</v>
      </c>
      <c r="E206"/>
      <c r="F206"/>
      <c r="G206"/>
      <c r="H206" s="41"/>
      <c r="I206" s="41"/>
      <c r="J206" s="41"/>
      <c r="K206" s="41"/>
      <c r="L206" s="41"/>
      <c r="M206" s="41"/>
      <c r="N206" s="41"/>
      <c r="O206" s="41"/>
      <c r="P206" s="41"/>
      <c r="Q206" s="41"/>
      <c r="R206" s="41"/>
      <c r="S206" s="41"/>
    </row>
    <row r="207" spans="2:19" hidden="1" x14ac:dyDescent="0.25">
      <c r="B207" t="s">
        <v>3</v>
      </c>
      <c r="C207" t="s">
        <v>199</v>
      </c>
      <c r="D207" t="s">
        <v>420</v>
      </c>
      <c r="E207"/>
      <c r="F207"/>
      <c r="G207"/>
      <c r="H207" s="41"/>
      <c r="I207" s="41"/>
      <c r="J207" s="41"/>
      <c r="K207" s="41"/>
      <c r="L207" s="41"/>
      <c r="M207" s="41"/>
      <c r="N207" s="41"/>
      <c r="O207" s="41"/>
      <c r="P207" s="41"/>
      <c r="Q207" s="41"/>
      <c r="R207" s="41"/>
      <c r="S207" s="41"/>
    </row>
    <row r="208" spans="2:19" hidden="1" x14ac:dyDescent="0.25">
      <c r="B208" t="s">
        <v>3</v>
      </c>
      <c r="C208" t="s">
        <v>199</v>
      </c>
      <c r="D208" t="s">
        <v>421</v>
      </c>
      <c r="E208"/>
      <c r="F208"/>
      <c r="G208"/>
      <c r="H208" s="41"/>
      <c r="I208" s="41"/>
      <c r="J208" s="41"/>
      <c r="K208" s="41"/>
      <c r="L208" s="41"/>
      <c r="M208" s="41"/>
      <c r="N208" s="41"/>
      <c r="O208" s="41"/>
      <c r="P208" s="41"/>
      <c r="Q208" s="41"/>
      <c r="R208" s="41"/>
      <c r="S208" s="41"/>
    </row>
    <row r="209" spans="2:19" hidden="1" x14ac:dyDescent="0.25">
      <c r="B209" t="s">
        <v>3</v>
      </c>
      <c r="C209" t="s">
        <v>199</v>
      </c>
      <c r="D209" t="s">
        <v>422</v>
      </c>
      <c r="E209"/>
      <c r="F209"/>
      <c r="G209"/>
      <c r="H209" s="41"/>
      <c r="I209" s="41"/>
      <c r="J209" s="41"/>
      <c r="K209" s="41"/>
      <c r="L209" s="41"/>
      <c r="M209" s="41"/>
      <c r="N209" s="41"/>
      <c r="O209" s="41"/>
      <c r="P209" s="41"/>
      <c r="Q209" s="41"/>
      <c r="R209" s="41"/>
      <c r="S209" s="41"/>
    </row>
    <row r="210" spans="2:19" hidden="1" x14ac:dyDescent="0.25">
      <c r="B210" t="s">
        <v>3</v>
      </c>
      <c r="C210" t="s">
        <v>199</v>
      </c>
      <c r="D210" t="s">
        <v>423</v>
      </c>
      <c r="E210"/>
      <c r="F210"/>
      <c r="G210"/>
      <c r="H210" s="41"/>
      <c r="I210" s="41"/>
      <c r="J210" s="41"/>
      <c r="K210" s="41"/>
      <c r="L210" s="41"/>
      <c r="M210" s="41"/>
      <c r="N210" s="41"/>
      <c r="O210" s="41"/>
      <c r="P210" s="41"/>
      <c r="Q210" s="41"/>
      <c r="R210" s="41"/>
      <c r="S210" s="41"/>
    </row>
    <row r="211" spans="2:19" hidden="1" x14ac:dyDescent="0.25">
      <c r="B211" t="s">
        <v>3</v>
      </c>
      <c r="C211" t="s">
        <v>199</v>
      </c>
      <c r="D211" t="s">
        <v>424</v>
      </c>
      <c r="E211"/>
      <c r="F211"/>
      <c r="G211"/>
      <c r="H211" s="41"/>
      <c r="I211"/>
      <c r="J211"/>
      <c r="K211"/>
      <c r="L211"/>
      <c r="M211"/>
      <c r="N211"/>
      <c r="O211"/>
      <c r="P211"/>
      <c r="Q211"/>
      <c r="R211"/>
      <c r="S211"/>
    </row>
    <row r="212" spans="2:19" hidden="1" x14ac:dyDescent="0.25">
      <c r="B212" t="s">
        <v>3</v>
      </c>
      <c r="C212" t="s">
        <v>199</v>
      </c>
      <c r="D212" t="s">
        <v>425</v>
      </c>
      <c r="E212"/>
      <c r="F212"/>
      <c r="G212"/>
      <c r="H212"/>
      <c r="I212" s="41"/>
      <c r="J212" s="41"/>
      <c r="K212" s="41"/>
      <c r="L212" s="41"/>
      <c r="M212" s="41"/>
      <c r="N212"/>
      <c r="O212"/>
      <c r="P212" s="41"/>
      <c r="Q212" s="41"/>
      <c r="R212"/>
      <c r="S212"/>
    </row>
    <row r="213" spans="2:19" hidden="1" x14ac:dyDescent="0.25">
      <c r="B213" t="s">
        <v>3</v>
      </c>
      <c r="C213" t="s">
        <v>199</v>
      </c>
      <c r="D213" t="s">
        <v>426</v>
      </c>
      <c r="E213"/>
      <c r="F213"/>
      <c r="G213"/>
      <c r="H213"/>
      <c r="I213"/>
      <c r="J213"/>
      <c r="K213"/>
      <c r="L213" s="41"/>
      <c r="M213" s="41"/>
      <c r="N213" s="41"/>
      <c r="O213" s="41"/>
      <c r="P213"/>
      <c r="Q213" s="41"/>
      <c r="R213" s="41"/>
      <c r="S213" s="41"/>
    </row>
    <row r="214" spans="2:19" hidden="1" x14ac:dyDescent="0.25">
      <c r="B214" t="s">
        <v>3</v>
      </c>
      <c r="C214" t="s">
        <v>199</v>
      </c>
      <c r="D214" t="s">
        <v>427</v>
      </c>
      <c r="E214"/>
      <c r="F214" s="41"/>
      <c r="G214" s="41"/>
      <c r="H214" s="41"/>
      <c r="I214" s="41"/>
      <c r="J214" s="41"/>
      <c r="K214" s="41"/>
      <c r="L214" s="41"/>
      <c r="M214" s="41"/>
      <c r="N214" s="41"/>
      <c r="O214" s="41"/>
      <c r="P214" s="41"/>
      <c r="Q214" s="41"/>
      <c r="R214" s="41"/>
      <c r="S214" s="41"/>
    </row>
    <row r="215" spans="2:19" hidden="1" x14ac:dyDescent="0.25">
      <c r="B215" t="s">
        <v>3</v>
      </c>
      <c r="C215" t="s">
        <v>199</v>
      </c>
      <c r="D215" t="s">
        <v>428</v>
      </c>
      <c r="E215"/>
      <c r="F215"/>
      <c r="G215"/>
      <c r="H215"/>
      <c r="I215" s="41"/>
      <c r="J215" s="41"/>
      <c r="K215" s="41"/>
      <c r="L215" s="41"/>
      <c r="M215" s="41"/>
      <c r="N215" s="41"/>
      <c r="O215" s="41"/>
      <c r="P215" s="41"/>
      <c r="Q215" s="41"/>
      <c r="R215" s="41"/>
      <c r="S215" s="41"/>
    </row>
    <row r="216" spans="2:19" hidden="1" x14ac:dyDescent="0.25">
      <c r="B216" t="s">
        <v>3</v>
      </c>
      <c r="C216" t="s">
        <v>199</v>
      </c>
      <c r="D216" t="s">
        <v>429</v>
      </c>
      <c r="E216" s="41"/>
      <c r="F216"/>
      <c r="G216"/>
      <c r="H216"/>
      <c r="I216"/>
      <c r="J216"/>
      <c r="K216"/>
      <c r="L216"/>
      <c r="M216"/>
      <c r="N216"/>
      <c r="O216"/>
      <c r="P216"/>
      <c r="Q216"/>
      <c r="R216"/>
      <c r="S216"/>
    </row>
    <row r="217" spans="2:19" hidden="1" x14ac:dyDescent="0.25">
      <c r="B217" t="s">
        <v>3</v>
      </c>
      <c r="C217" t="s">
        <v>199</v>
      </c>
      <c r="D217" t="s">
        <v>430</v>
      </c>
      <c r="E217"/>
      <c r="F217" s="41"/>
      <c r="G217" s="41"/>
      <c r="H217" s="41"/>
      <c r="I217" s="41"/>
      <c r="J217" s="41"/>
      <c r="K217" s="41"/>
      <c r="L217" s="41"/>
      <c r="M217" s="41"/>
      <c r="N217" s="41"/>
      <c r="O217" s="41"/>
      <c r="P217" s="41"/>
      <c r="Q217" s="41"/>
      <c r="R217" s="41"/>
      <c r="S217" s="41"/>
    </row>
    <row r="218" spans="2:19" hidden="1" x14ac:dyDescent="0.25">
      <c r="B218" t="s">
        <v>3</v>
      </c>
      <c r="C218" t="s">
        <v>199</v>
      </c>
      <c r="D218" t="s">
        <v>431</v>
      </c>
      <c r="E218"/>
      <c r="F218" s="41"/>
      <c r="G218" s="41"/>
      <c r="H218" s="41"/>
      <c r="I218" s="41"/>
      <c r="J218"/>
      <c r="K218"/>
      <c r="L218"/>
      <c r="M218"/>
      <c r="N218"/>
      <c r="O218"/>
      <c r="P218"/>
      <c r="Q218"/>
      <c r="R218"/>
      <c r="S218"/>
    </row>
    <row r="219" spans="2:19" hidden="1" x14ac:dyDescent="0.25">
      <c r="B219" t="s">
        <v>3</v>
      </c>
      <c r="C219" t="s">
        <v>199</v>
      </c>
      <c r="D219" t="s">
        <v>432</v>
      </c>
      <c r="E219"/>
      <c r="F219" s="41"/>
      <c r="G219" s="41"/>
      <c r="H219" s="41"/>
      <c r="I219" s="41"/>
      <c r="J219"/>
      <c r="K219"/>
      <c r="L219"/>
      <c r="M219"/>
      <c r="N219"/>
      <c r="O219"/>
      <c r="P219"/>
      <c r="Q219"/>
      <c r="R219"/>
      <c r="S219"/>
    </row>
    <row r="220" spans="2:19" hidden="1" x14ac:dyDescent="0.25">
      <c r="B220" t="s">
        <v>3</v>
      </c>
      <c r="C220" t="s">
        <v>199</v>
      </c>
      <c r="D220" t="s">
        <v>433</v>
      </c>
      <c r="E220"/>
      <c r="F220"/>
      <c r="G220"/>
      <c r="H220" s="41"/>
      <c r="I220" s="41"/>
      <c r="J220" s="41"/>
      <c r="K220" s="41"/>
      <c r="L220" s="41"/>
      <c r="M220" s="41"/>
      <c r="N220" s="41"/>
      <c r="O220" s="41"/>
      <c r="P220" s="41"/>
      <c r="Q220" s="41"/>
      <c r="R220" s="41"/>
      <c r="S220" s="41"/>
    </row>
    <row r="221" spans="2:19" hidden="1" x14ac:dyDescent="0.25">
      <c r="B221" t="s">
        <v>3</v>
      </c>
      <c r="C221" t="s">
        <v>199</v>
      </c>
      <c r="D221" t="s">
        <v>434</v>
      </c>
      <c r="E221" s="41"/>
      <c r="F221"/>
      <c r="G221"/>
      <c r="H221"/>
      <c r="I221"/>
      <c r="J221"/>
      <c r="K221"/>
      <c r="L221"/>
      <c r="M221"/>
      <c r="N221"/>
      <c r="O221"/>
      <c r="P221"/>
      <c r="Q221"/>
      <c r="R221"/>
      <c r="S221"/>
    </row>
    <row r="222" spans="2:19" hidden="1" x14ac:dyDescent="0.25">
      <c r="B222" t="s">
        <v>3</v>
      </c>
      <c r="C222" t="s">
        <v>199</v>
      </c>
      <c r="D222" t="s">
        <v>435</v>
      </c>
      <c r="E222" s="41"/>
      <c r="F222"/>
      <c r="G222"/>
      <c r="H222"/>
      <c r="I222"/>
      <c r="J222"/>
      <c r="K222"/>
      <c r="L222"/>
      <c r="M222"/>
      <c r="N222"/>
      <c r="O222"/>
      <c r="P222"/>
      <c r="Q222"/>
      <c r="R222"/>
      <c r="S222"/>
    </row>
    <row r="223" spans="2:19" hidden="1" x14ac:dyDescent="0.25">
      <c r="B223" t="s">
        <v>3</v>
      </c>
      <c r="C223" t="s">
        <v>199</v>
      </c>
      <c r="D223" t="s">
        <v>436</v>
      </c>
      <c r="E223" s="41"/>
      <c r="F223"/>
      <c r="G223"/>
      <c r="H223"/>
      <c r="I223"/>
      <c r="J223"/>
      <c r="K223"/>
      <c r="L223"/>
      <c r="M223"/>
      <c r="N223"/>
      <c r="O223"/>
      <c r="P223"/>
      <c r="Q223"/>
      <c r="R223"/>
      <c r="S223"/>
    </row>
    <row r="224" spans="2:19" hidden="1" x14ac:dyDescent="0.25">
      <c r="B224" t="s">
        <v>3</v>
      </c>
      <c r="C224" t="s">
        <v>199</v>
      </c>
      <c r="D224" t="s">
        <v>437</v>
      </c>
      <c r="E224">
        <v>22.9775665270876</v>
      </c>
      <c r="F224"/>
      <c r="G224"/>
      <c r="H224"/>
      <c r="I224"/>
      <c r="J224"/>
      <c r="K224"/>
      <c r="L224"/>
      <c r="M224"/>
      <c r="N224"/>
      <c r="O224"/>
      <c r="P224"/>
      <c r="Q224"/>
      <c r="R224"/>
      <c r="S224"/>
    </row>
    <row r="225" spans="2:19" hidden="1" x14ac:dyDescent="0.25">
      <c r="B225" t="s">
        <v>3</v>
      </c>
      <c r="C225" t="s">
        <v>199</v>
      </c>
      <c r="D225" t="s">
        <v>438</v>
      </c>
      <c r="E225"/>
      <c r="F225" s="41"/>
      <c r="G225" s="41"/>
      <c r="H225" s="41"/>
      <c r="I225" s="41"/>
      <c r="J225" s="41"/>
      <c r="K225" s="41"/>
      <c r="L225" s="41"/>
      <c r="M225" s="41"/>
      <c r="N225" s="41"/>
      <c r="O225" s="41"/>
      <c r="P225" s="41"/>
      <c r="Q225" s="41"/>
      <c r="R225" s="41"/>
      <c r="S225" s="41"/>
    </row>
    <row r="226" spans="2:19" hidden="1" x14ac:dyDescent="0.25">
      <c r="B226" t="s">
        <v>3</v>
      </c>
      <c r="C226" t="s">
        <v>199</v>
      </c>
      <c r="D226" t="s">
        <v>439</v>
      </c>
      <c r="E226"/>
      <c r="F226"/>
      <c r="G226"/>
      <c r="H226"/>
      <c r="I226"/>
      <c r="J226"/>
      <c r="K226"/>
      <c r="L226">
        <v>14.0171339222551</v>
      </c>
      <c r="M226" s="41"/>
      <c r="N226">
        <v>5.0456340147129177</v>
      </c>
      <c r="O226">
        <v>5.1486595932302173</v>
      </c>
      <c r="P226"/>
      <c r="Q226">
        <v>11.23277270950148</v>
      </c>
      <c r="R226" s="41"/>
      <c r="S226" s="41"/>
    </row>
    <row r="227" spans="2:19" hidden="1" x14ac:dyDescent="0.25">
      <c r="B227" t="s">
        <v>3</v>
      </c>
      <c r="C227" t="s">
        <v>199</v>
      </c>
      <c r="D227" t="s">
        <v>440</v>
      </c>
      <c r="E227"/>
      <c r="F227"/>
      <c r="G227"/>
      <c r="H227"/>
      <c r="I227"/>
      <c r="J227"/>
      <c r="K227"/>
      <c r="L227" s="41"/>
      <c r="M227" s="41"/>
      <c r="N227" s="41"/>
      <c r="O227" s="41"/>
      <c r="P227"/>
      <c r="Q227" s="41"/>
      <c r="R227" s="41"/>
      <c r="S227" s="41"/>
    </row>
    <row r="228" spans="2:19" hidden="1" x14ac:dyDescent="0.25">
      <c r="B228" t="s">
        <v>3</v>
      </c>
      <c r="C228" t="s">
        <v>199</v>
      </c>
      <c r="D228" t="s">
        <v>441</v>
      </c>
      <c r="E228"/>
      <c r="F228"/>
      <c r="G228"/>
      <c r="H228" s="41"/>
      <c r="I228"/>
      <c r="J228"/>
      <c r="K228"/>
      <c r="L228"/>
      <c r="M228"/>
      <c r="N228"/>
      <c r="O228"/>
      <c r="P228"/>
      <c r="Q228"/>
      <c r="R228"/>
      <c r="S228"/>
    </row>
    <row r="229" spans="2:19" hidden="1" x14ac:dyDescent="0.25">
      <c r="B229" t="s">
        <v>3</v>
      </c>
      <c r="C229" t="s">
        <v>199</v>
      </c>
      <c r="D229" t="s">
        <v>442</v>
      </c>
      <c r="E229">
        <v>38.654210621256603</v>
      </c>
      <c r="F229"/>
      <c r="G229"/>
      <c r="H229"/>
      <c r="I229"/>
      <c r="J229"/>
      <c r="K229"/>
      <c r="L229"/>
      <c r="M229"/>
      <c r="N229"/>
      <c r="O229"/>
      <c r="P229"/>
      <c r="Q229"/>
      <c r="R229"/>
      <c r="S229"/>
    </row>
    <row r="230" spans="2:19" hidden="1" x14ac:dyDescent="0.25">
      <c r="B230" t="s">
        <v>3</v>
      </c>
      <c r="C230" t="s">
        <v>199</v>
      </c>
      <c r="D230" t="s">
        <v>443</v>
      </c>
      <c r="E230"/>
      <c r="F230"/>
      <c r="G230"/>
      <c r="H230" s="41"/>
      <c r="I230"/>
      <c r="J230"/>
      <c r="K230"/>
      <c r="L230"/>
      <c r="M230"/>
      <c r="N230"/>
      <c r="O230"/>
      <c r="P230"/>
      <c r="Q230"/>
      <c r="R230"/>
      <c r="S230"/>
    </row>
    <row r="231" spans="2:19" hidden="1" x14ac:dyDescent="0.25">
      <c r="B231" t="s">
        <v>3</v>
      </c>
      <c r="C231" t="s">
        <v>199</v>
      </c>
      <c r="D231" t="s">
        <v>444</v>
      </c>
      <c r="E231"/>
      <c r="F231"/>
      <c r="G231"/>
      <c r="H231"/>
      <c r="I231"/>
      <c r="J231"/>
      <c r="K231"/>
      <c r="L231"/>
      <c r="M231"/>
      <c r="N231"/>
      <c r="O231"/>
      <c r="P231"/>
      <c r="Q231">
        <v>737.48954481436601</v>
      </c>
      <c r="R231">
        <v>879.41091433409179</v>
      </c>
      <c r="S231">
        <v>1252.2639493454151</v>
      </c>
    </row>
    <row r="232" spans="2:19" hidden="1" x14ac:dyDescent="0.25">
      <c r="B232" t="s">
        <v>3</v>
      </c>
      <c r="C232" t="s">
        <v>199</v>
      </c>
      <c r="D232" t="s">
        <v>445</v>
      </c>
      <c r="E232"/>
      <c r="F232"/>
      <c r="G232"/>
      <c r="H232" s="41"/>
      <c r="I232" s="41"/>
      <c r="J232" s="41"/>
      <c r="K232" s="41"/>
      <c r="L232" s="41"/>
      <c r="M232" s="41"/>
      <c r="N232" s="41"/>
      <c r="O232" s="41"/>
      <c r="P232" s="41"/>
      <c r="Q232" s="41"/>
      <c r="R232" s="41"/>
      <c r="S232" s="41"/>
    </row>
    <row r="233" spans="2:19" hidden="1" x14ac:dyDescent="0.25">
      <c r="B233" t="s">
        <v>3</v>
      </c>
      <c r="C233" t="s">
        <v>199</v>
      </c>
      <c r="D233" t="s">
        <v>446</v>
      </c>
      <c r="E233"/>
      <c r="F233"/>
      <c r="G233"/>
      <c r="H233" s="41"/>
      <c r="I233"/>
      <c r="J233"/>
      <c r="K233"/>
      <c r="L233"/>
      <c r="M233"/>
      <c r="N233"/>
      <c r="O233"/>
      <c r="P233"/>
      <c r="Q233"/>
      <c r="R233"/>
      <c r="S233"/>
    </row>
    <row r="234" spans="2:19" hidden="1" x14ac:dyDescent="0.25">
      <c r="B234" t="s">
        <v>3</v>
      </c>
      <c r="C234" t="s">
        <v>199</v>
      </c>
      <c r="D234" t="s">
        <v>447</v>
      </c>
      <c r="E234"/>
      <c r="F234" s="41"/>
      <c r="G234" s="41"/>
      <c r="H234" s="41"/>
      <c r="I234" s="41"/>
      <c r="J234" s="41"/>
      <c r="K234" s="41"/>
      <c r="L234" s="41"/>
      <c r="M234" s="41"/>
      <c r="N234" s="41"/>
      <c r="O234" s="41"/>
      <c r="P234" s="41"/>
      <c r="Q234" s="41"/>
      <c r="R234" s="41"/>
      <c r="S234" s="41"/>
    </row>
    <row r="235" spans="2:19" hidden="1" x14ac:dyDescent="0.25">
      <c r="B235" t="s">
        <v>3</v>
      </c>
      <c r="C235" t="s">
        <v>199</v>
      </c>
      <c r="D235" t="s">
        <v>448</v>
      </c>
      <c r="E235" s="41"/>
      <c r="F235"/>
      <c r="G235"/>
      <c r="H235"/>
      <c r="I235"/>
      <c r="J235"/>
      <c r="K235"/>
      <c r="L235"/>
      <c r="M235"/>
      <c r="N235"/>
      <c r="O235"/>
      <c r="P235"/>
      <c r="Q235"/>
      <c r="R235"/>
      <c r="S235"/>
    </row>
    <row r="236" spans="2:19" hidden="1" x14ac:dyDescent="0.25">
      <c r="B236" t="s">
        <v>3</v>
      </c>
      <c r="C236" t="s">
        <v>199</v>
      </c>
      <c r="D236" t="s">
        <v>449</v>
      </c>
      <c r="E236"/>
      <c r="F236" s="41"/>
      <c r="G236" s="41"/>
      <c r="H236" s="41"/>
      <c r="I236" s="41"/>
      <c r="J236" s="41"/>
      <c r="K236" s="41"/>
      <c r="L236" s="41"/>
      <c r="M236" s="41"/>
      <c r="N236" s="41"/>
      <c r="O236" s="41"/>
      <c r="P236" s="41"/>
      <c r="Q236" s="41"/>
      <c r="R236" s="41"/>
      <c r="S236" s="41"/>
    </row>
    <row r="237" spans="2:19" hidden="1" x14ac:dyDescent="0.25">
      <c r="B237" t="s">
        <v>3</v>
      </c>
      <c r="C237" t="s">
        <v>199</v>
      </c>
      <c r="D237" t="s">
        <v>450</v>
      </c>
      <c r="E237" s="41"/>
      <c r="F237"/>
      <c r="G237"/>
      <c r="H237"/>
      <c r="I237"/>
      <c r="J237"/>
      <c r="K237"/>
      <c r="L237"/>
      <c r="M237"/>
      <c r="N237"/>
      <c r="O237"/>
      <c r="P237"/>
      <c r="Q237"/>
      <c r="R237"/>
      <c r="S237"/>
    </row>
    <row r="238" spans="2:19" hidden="1" x14ac:dyDescent="0.25">
      <c r="B238" t="s">
        <v>3</v>
      </c>
      <c r="C238" t="s">
        <v>199</v>
      </c>
      <c r="D238" t="s">
        <v>451</v>
      </c>
      <c r="E238"/>
      <c r="F238" s="41"/>
      <c r="G238" s="41"/>
      <c r="H238" s="41"/>
      <c r="I238" s="41"/>
      <c r="J238" s="41"/>
      <c r="K238" s="41"/>
      <c r="L238" s="41"/>
      <c r="M238" s="41"/>
      <c r="N238" s="41"/>
      <c r="O238" s="41"/>
      <c r="P238" s="41"/>
      <c r="Q238" s="41"/>
      <c r="R238" s="41"/>
      <c r="S238" s="41"/>
    </row>
    <row r="239" spans="2:19" hidden="1" x14ac:dyDescent="0.25">
      <c r="B239" t="s">
        <v>3</v>
      </c>
      <c r="C239" t="s">
        <v>199</v>
      </c>
      <c r="D239" t="s">
        <v>452</v>
      </c>
      <c r="E239"/>
      <c r="F239"/>
      <c r="G239"/>
      <c r="H239"/>
      <c r="I239"/>
      <c r="J239"/>
      <c r="K239"/>
      <c r="L239">
        <v>58.484929222982103</v>
      </c>
      <c r="M239">
        <v>59.383520435176699</v>
      </c>
      <c r="N239">
        <v>39.120658553452721</v>
      </c>
      <c r="O239">
        <v>36.7576591794557</v>
      </c>
      <c r="P239">
        <v>63.600939963287402</v>
      </c>
      <c r="Q239" s="41"/>
      <c r="R239" s="41"/>
      <c r="S239" s="41"/>
    </row>
    <row r="240" spans="2:19" hidden="1" x14ac:dyDescent="0.25">
      <c r="B240" t="s">
        <v>3</v>
      </c>
      <c r="C240" t="s">
        <v>199</v>
      </c>
      <c r="D240" t="s">
        <v>453</v>
      </c>
      <c r="E240">
        <v>40.817443070418001</v>
      </c>
      <c r="F240"/>
      <c r="G240"/>
      <c r="H240"/>
      <c r="I240"/>
      <c r="J240"/>
      <c r="K240"/>
      <c r="L240"/>
      <c r="M240"/>
      <c r="N240"/>
      <c r="O240"/>
      <c r="P240"/>
      <c r="Q240"/>
      <c r="R240"/>
      <c r="S240"/>
    </row>
    <row r="241" spans="2:19" hidden="1" x14ac:dyDescent="0.25">
      <c r="B241" t="s">
        <v>3</v>
      </c>
      <c r="C241" t="s">
        <v>199</v>
      </c>
      <c r="D241" t="s">
        <v>454</v>
      </c>
      <c r="E241"/>
      <c r="F241" s="41"/>
      <c r="G241" s="41"/>
      <c r="H241" s="41"/>
      <c r="I241" s="41"/>
      <c r="J241" s="41"/>
      <c r="K241" s="41"/>
      <c r="L241" s="41"/>
      <c r="M241" s="41"/>
      <c r="N241" s="41"/>
      <c r="O241" s="41"/>
      <c r="P241" s="41"/>
      <c r="Q241" s="41"/>
      <c r="R241" s="41"/>
      <c r="S241" s="41"/>
    </row>
    <row r="242" spans="2:19" hidden="1" x14ac:dyDescent="0.25">
      <c r="B242" t="s">
        <v>3</v>
      </c>
      <c r="C242" t="s">
        <v>199</v>
      </c>
      <c r="D242" t="s">
        <v>455</v>
      </c>
      <c r="E242"/>
      <c r="F242"/>
      <c r="G242"/>
      <c r="H242"/>
      <c r="I242" s="41"/>
      <c r="J242" s="41"/>
      <c r="K242" s="41"/>
      <c r="L242" s="41"/>
      <c r="M242" s="41"/>
      <c r="N242" s="41"/>
      <c r="O242" s="41"/>
      <c r="P242" s="41"/>
      <c r="Q242" s="41"/>
      <c r="R242" s="41"/>
      <c r="S242" s="41"/>
    </row>
    <row r="243" spans="2:19" hidden="1" x14ac:dyDescent="0.25">
      <c r="B243" t="s">
        <v>3</v>
      </c>
      <c r="C243" t="s">
        <v>199</v>
      </c>
      <c r="D243" t="s">
        <v>456</v>
      </c>
      <c r="E243"/>
      <c r="F243" s="41"/>
      <c r="G243" s="41"/>
      <c r="H243" s="41"/>
      <c r="I243" s="41"/>
      <c r="J243" s="41"/>
      <c r="K243" s="41"/>
      <c r="L243" s="41"/>
      <c r="M243" s="41"/>
      <c r="N243" s="41"/>
      <c r="O243" s="41"/>
      <c r="P243" s="41"/>
      <c r="Q243" s="41"/>
      <c r="R243" s="41"/>
      <c r="S243" s="41"/>
    </row>
    <row r="244" spans="2:19" hidden="1" x14ac:dyDescent="0.25">
      <c r="B244" t="s">
        <v>3</v>
      </c>
      <c r="C244" t="s">
        <v>199</v>
      </c>
      <c r="D244" t="s">
        <v>457</v>
      </c>
      <c r="E244"/>
      <c r="F244" s="41"/>
      <c r="G244" s="41"/>
      <c r="H244" s="41"/>
      <c r="I244" s="41"/>
      <c r="J244" s="41"/>
      <c r="K244" s="41"/>
      <c r="L244" s="41"/>
      <c r="M244" s="41"/>
      <c r="N244" s="41"/>
      <c r="O244" s="41"/>
      <c r="P244" s="41"/>
      <c r="Q244" s="41"/>
      <c r="R244" s="41"/>
      <c r="S244" s="41"/>
    </row>
    <row r="245" spans="2:19" hidden="1" x14ac:dyDescent="0.25">
      <c r="B245" t="s">
        <v>3</v>
      </c>
      <c r="C245" t="s">
        <v>199</v>
      </c>
      <c r="D245" t="s">
        <v>458</v>
      </c>
      <c r="E245">
        <v>30.023593113329401</v>
      </c>
      <c r="F245"/>
      <c r="G245"/>
      <c r="H245"/>
      <c r="I245" s="41"/>
      <c r="J245"/>
      <c r="K245"/>
      <c r="L245"/>
      <c r="M245"/>
      <c r="N245"/>
      <c r="O245"/>
      <c r="P245"/>
      <c r="Q245"/>
      <c r="R245"/>
      <c r="S245"/>
    </row>
    <row r="246" spans="2:19" hidden="1" x14ac:dyDescent="0.25">
      <c r="B246" t="s">
        <v>3</v>
      </c>
      <c r="C246" t="s">
        <v>199</v>
      </c>
      <c r="D246" t="s">
        <v>459</v>
      </c>
      <c r="E246"/>
      <c r="F246" s="41"/>
      <c r="G246" s="41"/>
      <c r="H246" s="41"/>
      <c r="I246" s="41"/>
      <c r="J246" s="41"/>
      <c r="K246" s="41"/>
      <c r="L246" s="41"/>
      <c r="M246" s="41"/>
      <c r="N246" s="41"/>
      <c r="O246" s="41"/>
      <c r="P246" s="41"/>
      <c r="Q246" s="41"/>
      <c r="R246" s="41"/>
      <c r="S246" s="41"/>
    </row>
    <row r="247" spans="2:19" hidden="1" x14ac:dyDescent="0.25">
      <c r="B247" t="s">
        <v>3</v>
      </c>
      <c r="C247" t="s">
        <v>199</v>
      </c>
      <c r="D247" t="s">
        <v>460</v>
      </c>
      <c r="E247"/>
      <c r="F247"/>
      <c r="G247">
        <v>116.42242690451999</v>
      </c>
      <c r="H247"/>
      <c r="I247"/>
      <c r="J247"/>
      <c r="K247"/>
      <c r="L247"/>
      <c r="M247"/>
      <c r="N247"/>
      <c r="O247"/>
      <c r="P247"/>
      <c r="Q247"/>
      <c r="R247"/>
      <c r="S247"/>
    </row>
    <row r="248" spans="2:19" hidden="1" x14ac:dyDescent="0.25">
      <c r="B248" t="s">
        <v>3</v>
      </c>
      <c r="C248" t="s">
        <v>199</v>
      </c>
      <c r="D248" t="s">
        <v>461</v>
      </c>
      <c r="E248"/>
      <c r="F248"/>
      <c r="G248"/>
      <c r="H248" s="41"/>
      <c r="I248"/>
      <c r="J248"/>
      <c r="K248"/>
      <c r="L248"/>
      <c r="M248"/>
      <c r="N248"/>
      <c r="O248"/>
      <c r="P248"/>
      <c r="Q248"/>
      <c r="R248"/>
      <c r="S248"/>
    </row>
    <row r="249" spans="2:19" hidden="1" x14ac:dyDescent="0.25">
      <c r="B249" t="s">
        <v>3</v>
      </c>
      <c r="C249" t="s">
        <v>199</v>
      </c>
      <c r="D249" t="s">
        <v>462</v>
      </c>
      <c r="E249"/>
      <c r="F249"/>
      <c r="G249"/>
      <c r="H249"/>
      <c r="I249"/>
      <c r="J249"/>
      <c r="K249"/>
      <c r="L249"/>
      <c r="M249"/>
      <c r="N249" s="41"/>
      <c r="O249" s="41"/>
      <c r="P249"/>
      <c r="Q249" s="41"/>
      <c r="R249" s="41"/>
      <c r="S249" s="41"/>
    </row>
    <row r="250" spans="2:19" hidden="1" x14ac:dyDescent="0.25">
      <c r="B250" t="s">
        <v>3</v>
      </c>
      <c r="C250" t="s">
        <v>199</v>
      </c>
      <c r="D250" t="s">
        <v>34</v>
      </c>
      <c r="E250" s="41"/>
      <c r="F250">
        <v>464.58071869278598</v>
      </c>
      <c r="G250">
        <v>123.17412941225101</v>
      </c>
      <c r="H250">
        <v>37.000286827561503</v>
      </c>
      <c r="I250">
        <v>68.118168386213497</v>
      </c>
      <c r="J250">
        <v>24.343414017712799</v>
      </c>
      <c r="K250">
        <v>45.605641078368699</v>
      </c>
      <c r="L250">
        <v>24.860271152753899</v>
      </c>
      <c r="M250" s="41"/>
      <c r="N250">
        <v>26.479969845572391</v>
      </c>
      <c r="O250">
        <v>53.600099831997568</v>
      </c>
      <c r="P250" s="41"/>
      <c r="Q250" s="41"/>
      <c r="R250">
        <v>99.79788501872676</v>
      </c>
      <c r="S250">
        <v>117.0055616859875</v>
      </c>
    </row>
    <row r="251" spans="2:19" hidden="1" x14ac:dyDescent="0.25">
      <c r="B251" t="s">
        <v>3</v>
      </c>
      <c r="C251" t="s">
        <v>199</v>
      </c>
      <c r="D251" t="s">
        <v>200</v>
      </c>
      <c r="E251"/>
      <c r="F251"/>
      <c r="G251"/>
      <c r="H251" s="41"/>
      <c r="I251"/>
      <c r="J251"/>
      <c r="K251"/>
      <c r="L251"/>
      <c r="M251"/>
      <c r="N251"/>
      <c r="O251"/>
      <c r="P251"/>
      <c r="Q251"/>
      <c r="R251"/>
      <c r="S251"/>
    </row>
    <row r="252" spans="2:19" hidden="1" x14ac:dyDescent="0.25">
      <c r="B252" t="s">
        <v>3</v>
      </c>
      <c r="C252" t="s">
        <v>199</v>
      </c>
      <c r="D252" t="s">
        <v>201</v>
      </c>
      <c r="E252"/>
      <c r="F252" s="41"/>
      <c r="G252">
        <v>34.2006855765041</v>
      </c>
      <c r="H252" s="41"/>
      <c r="I252" s="41"/>
      <c r="J252" s="41"/>
      <c r="K252">
        <v>21.426023169735799</v>
      </c>
      <c r="L252">
        <v>11.609443912601201</v>
      </c>
      <c r="M252">
        <v>19.6360821754234</v>
      </c>
      <c r="N252" s="41"/>
      <c r="O252">
        <v>69.698549462672077</v>
      </c>
      <c r="P252" s="41"/>
      <c r="Q252" s="41"/>
      <c r="R252" s="41"/>
      <c r="S252" s="41"/>
    </row>
    <row r="253" spans="2:19" hidden="1" x14ac:dyDescent="0.25">
      <c r="B253" t="s">
        <v>3</v>
      </c>
      <c r="C253" t="s">
        <v>199</v>
      </c>
      <c r="D253" t="s">
        <v>1</v>
      </c>
      <c r="E253"/>
      <c r="F253">
        <v>153938880.670082</v>
      </c>
      <c r="G253">
        <v>89804708.912888393</v>
      </c>
      <c r="H253">
        <v>111670502.03457899</v>
      </c>
      <c r="I253">
        <v>134343873.19967899</v>
      </c>
      <c r="J253">
        <v>35994607.452902898</v>
      </c>
      <c r="K253">
        <v>128360089.65941299</v>
      </c>
      <c r="L253">
        <v>56321079.099280402</v>
      </c>
      <c r="M253">
        <v>105051409.82381199</v>
      </c>
      <c r="N253">
        <v>97798116.011138022</v>
      </c>
      <c r="O253">
        <v>118925906.070646</v>
      </c>
      <c r="P253">
        <v>108202566.8412454</v>
      </c>
      <c r="Q253">
        <v>70704001.062172517</v>
      </c>
      <c r="R253">
        <v>84665762.402756244</v>
      </c>
      <c r="S253"/>
    </row>
    <row r="254" spans="2:19" hidden="1" x14ac:dyDescent="0.25">
      <c r="B254" t="s">
        <v>3</v>
      </c>
      <c r="C254" t="s">
        <v>199</v>
      </c>
      <c r="D254" t="s">
        <v>129</v>
      </c>
      <c r="E254"/>
      <c r="F254"/>
      <c r="G254"/>
      <c r="H254"/>
      <c r="I254" s="41"/>
      <c r="J254"/>
      <c r="K254"/>
      <c r="L254"/>
      <c r="M254"/>
      <c r="N254"/>
      <c r="O254"/>
      <c r="P254"/>
      <c r="Q254"/>
      <c r="R254"/>
      <c r="S254"/>
    </row>
    <row r="255" spans="2:19" hidden="1" x14ac:dyDescent="0.25">
      <c r="B255" t="s">
        <v>3</v>
      </c>
      <c r="C255" t="s">
        <v>199</v>
      </c>
      <c r="D255" t="s">
        <v>130</v>
      </c>
      <c r="E255"/>
      <c r="F255" s="41"/>
      <c r="G255" s="41"/>
      <c r="H255" s="41"/>
      <c r="I255" s="41"/>
      <c r="J255">
        <v>13.922548939883299</v>
      </c>
      <c r="K255" s="41"/>
      <c r="L255">
        <v>11.548771423074999</v>
      </c>
      <c r="M255" s="41"/>
      <c r="N255" s="41"/>
      <c r="O255" s="41"/>
      <c r="P255" s="41"/>
      <c r="Q255" s="41"/>
      <c r="R255" s="41"/>
      <c r="S255" s="41"/>
    </row>
    <row r="256" spans="2:19" hidden="1" x14ac:dyDescent="0.25">
      <c r="B256" t="s">
        <v>3</v>
      </c>
      <c r="C256" t="s">
        <v>199</v>
      </c>
      <c r="D256" t="s">
        <v>202</v>
      </c>
      <c r="E256"/>
      <c r="F256"/>
      <c r="G256"/>
      <c r="H256" s="41"/>
      <c r="I256" s="41"/>
      <c r="J256" s="41"/>
      <c r="K256" s="41"/>
      <c r="L256" s="41"/>
      <c r="M256" s="41"/>
      <c r="N256" s="41"/>
      <c r="O256" s="41"/>
      <c r="P256" s="41"/>
      <c r="Q256" s="41"/>
      <c r="R256" s="41"/>
      <c r="S256" s="41"/>
    </row>
    <row r="257" spans="2:19" hidden="1" x14ac:dyDescent="0.25">
      <c r="B257" t="s">
        <v>3</v>
      </c>
      <c r="C257" t="s">
        <v>199</v>
      </c>
      <c r="D257" t="s">
        <v>203</v>
      </c>
      <c r="E257"/>
      <c r="F257" s="41"/>
      <c r="G257" s="41"/>
      <c r="H257" s="41"/>
      <c r="I257" s="41"/>
      <c r="J257" s="41"/>
      <c r="K257" s="41"/>
      <c r="L257" s="41"/>
      <c r="M257" s="41"/>
      <c r="N257" s="41"/>
      <c r="O257" s="41"/>
      <c r="P257" s="41"/>
      <c r="Q257" s="41"/>
      <c r="R257" s="41"/>
      <c r="S257" s="41"/>
    </row>
    <row r="258" spans="2:19" hidden="1" x14ac:dyDescent="0.25">
      <c r="B258" t="s">
        <v>3</v>
      </c>
      <c r="C258" t="s">
        <v>199</v>
      </c>
      <c r="D258" t="s">
        <v>40</v>
      </c>
      <c r="E258">
        <v>1046.79891447093</v>
      </c>
      <c r="F258">
        <v>1151.1944585154199</v>
      </c>
      <c r="G258">
        <v>904.39236425031697</v>
      </c>
      <c r="H258">
        <v>258.62565607012101</v>
      </c>
      <c r="I258">
        <v>665.67239020823797</v>
      </c>
      <c r="J258">
        <v>286.05640538813202</v>
      </c>
      <c r="K258">
        <v>347.97970498037898</v>
      </c>
      <c r="L258">
        <v>329.18738366521899</v>
      </c>
      <c r="M258">
        <v>314.498515686757</v>
      </c>
      <c r="N258">
        <v>407.49554678144182</v>
      </c>
      <c r="O258">
        <v>427.02269207289419</v>
      </c>
      <c r="P258">
        <v>185.77735353414269</v>
      </c>
      <c r="Q258">
        <v>90.457787648344564</v>
      </c>
      <c r="R258">
        <v>433.15042037121191</v>
      </c>
      <c r="S258">
        <v>479.13050985423598</v>
      </c>
    </row>
    <row r="259" spans="2:19" hidden="1" x14ac:dyDescent="0.25">
      <c r="B259" t="s">
        <v>3</v>
      </c>
      <c r="C259" t="s">
        <v>199</v>
      </c>
      <c r="D259" t="s">
        <v>204</v>
      </c>
      <c r="E259">
        <v>25400.392068904399</v>
      </c>
      <c r="F259">
        <v>19165.081684646801</v>
      </c>
      <c r="G259">
        <v>7823.2920391237903</v>
      </c>
      <c r="H259">
        <v>3500.0932883318301</v>
      </c>
      <c r="I259">
        <v>7467.8945093887196</v>
      </c>
      <c r="J259" s="41"/>
      <c r="K259" s="41"/>
      <c r="L259" s="41"/>
      <c r="M259" s="41"/>
      <c r="N259" s="41"/>
      <c r="O259">
        <v>6492.6413581571614</v>
      </c>
      <c r="P259">
        <v>3086.724090926275</v>
      </c>
      <c r="Q259">
        <v>1369.9026926243021</v>
      </c>
      <c r="R259" s="41"/>
      <c r="S259" s="41"/>
    </row>
    <row r="260" spans="2:19" hidden="1" x14ac:dyDescent="0.25">
      <c r="B260" t="s">
        <v>3</v>
      </c>
      <c r="C260" t="s">
        <v>199</v>
      </c>
      <c r="D260" t="s">
        <v>205</v>
      </c>
      <c r="E260"/>
      <c r="F260"/>
      <c r="G260"/>
      <c r="H260"/>
      <c r="I260"/>
      <c r="J260"/>
      <c r="K260"/>
      <c r="L260"/>
      <c r="M260"/>
      <c r="N260"/>
      <c r="O260"/>
      <c r="P260"/>
      <c r="Q260">
        <v>1040.2540320132071</v>
      </c>
      <c r="R260">
        <v>1270.1202153981701</v>
      </c>
      <c r="S260">
        <v>1890.9668107600839</v>
      </c>
    </row>
    <row r="261" spans="2:19" hidden="1" x14ac:dyDescent="0.25">
      <c r="B261" t="s">
        <v>3</v>
      </c>
      <c r="C261" t="s">
        <v>199</v>
      </c>
      <c r="D261" t="s">
        <v>206</v>
      </c>
      <c r="E261"/>
      <c r="F261"/>
      <c r="G261"/>
      <c r="H261" s="41"/>
      <c r="I261" s="41"/>
      <c r="J261" s="41"/>
      <c r="K261" s="41"/>
      <c r="L261" s="41"/>
      <c r="M261" s="41"/>
      <c r="N261" s="41"/>
      <c r="O261" s="41"/>
      <c r="P261" s="41"/>
      <c r="Q261" s="41"/>
      <c r="R261" s="41"/>
      <c r="S261" s="41"/>
    </row>
    <row r="262" spans="2:19" hidden="1" x14ac:dyDescent="0.25">
      <c r="B262" t="s">
        <v>3</v>
      </c>
      <c r="C262" t="s">
        <v>199</v>
      </c>
      <c r="D262" t="s">
        <v>207</v>
      </c>
      <c r="E262"/>
      <c r="F262"/>
      <c r="G262">
        <v>9708.2989853244999</v>
      </c>
      <c r="H262" s="41"/>
      <c r="I262" s="41"/>
      <c r="J262" s="41"/>
      <c r="K262" s="41"/>
      <c r="L262" s="41"/>
      <c r="M262" s="41"/>
      <c r="N262" s="41"/>
      <c r="O262" s="41"/>
      <c r="P262" s="41"/>
      <c r="Q262" s="41"/>
      <c r="R262" s="41"/>
      <c r="S262" s="41"/>
    </row>
    <row r="263" spans="2:19" hidden="1" x14ac:dyDescent="0.25">
      <c r="B263" t="s">
        <v>3</v>
      </c>
      <c r="C263" t="s">
        <v>199</v>
      </c>
      <c r="D263" t="s">
        <v>463</v>
      </c>
      <c r="E263"/>
      <c r="F263"/>
      <c r="G263"/>
      <c r="H263"/>
      <c r="I263"/>
      <c r="J263"/>
      <c r="K263"/>
      <c r="L263"/>
      <c r="M263"/>
      <c r="N263"/>
      <c r="O263"/>
      <c r="P263"/>
      <c r="Q263"/>
      <c r="R263"/>
      <c r="S263" s="41"/>
    </row>
    <row r="264" spans="2:19" hidden="1" x14ac:dyDescent="0.25">
      <c r="B264" t="s">
        <v>3</v>
      </c>
      <c r="C264" t="s">
        <v>199</v>
      </c>
      <c r="D264" t="s">
        <v>43</v>
      </c>
      <c r="E264"/>
      <c r="F264"/>
      <c r="G264"/>
      <c r="H264"/>
      <c r="I264" s="41"/>
      <c r="J264">
        <v>3.3964511340982599</v>
      </c>
      <c r="K264">
        <v>3.18516413401119</v>
      </c>
      <c r="L264">
        <v>2.0713566607324201</v>
      </c>
      <c r="M264">
        <v>1.2409759358461301</v>
      </c>
      <c r="N264">
        <v>1.896908743341059</v>
      </c>
      <c r="O264">
        <v>1.978240840681236</v>
      </c>
      <c r="P264">
        <v>1.858714571325935</v>
      </c>
      <c r="Q264">
        <v>0.97957225196213205</v>
      </c>
      <c r="R264">
        <v>1.0011531691985489</v>
      </c>
      <c r="S264">
        <v>1.425454367345945</v>
      </c>
    </row>
    <row r="265" spans="2:19" hidden="1" x14ac:dyDescent="0.25">
      <c r="B265" t="s">
        <v>3</v>
      </c>
      <c r="C265" t="s">
        <v>199</v>
      </c>
      <c r="D265" t="s">
        <v>208</v>
      </c>
      <c r="E265"/>
      <c r="F265"/>
      <c r="G265"/>
      <c r="H265" s="41"/>
      <c r="I265"/>
      <c r="J265"/>
      <c r="K265"/>
      <c r="L265"/>
      <c r="M265"/>
      <c r="N265"/>
      <c r="O265"/>
      <c r="P265"/>
      <c r="Q265"/>
      <c r="R265"/>
      <c r="S265"/>
    </row>
    <row r="266" spans="2:19" hidden="1" x14ac:dyDescent="0.25">
      <c r="B266" t="s">
        <v>3</v>
      </c>
      <c r="C266" t="s">
        <v>199</v>
      </c>
      <c r="D266" t="s">
        <v>44</v>
      </c>
      <c r="E266"/>
      <c r="F266">
        <v>89.8913940747033</v>
      </c>
      <c r="G266">
        <v>29.183763140379298</v>
      </c>
      <c r="H266" s="41"/>
      <c r="I266" s="41"/>
      <c r="J266" s="41"/>
      <c r="K266" s="41"/>
      <c r="L266" s="41"/>
      <c r="M266" s="41"/>
      <c r="N266" s="41"/>
      <c r="O266" s="41"/>
      <c r="P266" s="41"/>
      <c r="Q266" s="41"/>
      <c r="R266" s="41"/>
      <c r="S266" s="41"/>
    </row>
    <row r="267" spans="2:19" hidden="1" x14ac:dyDescent="0.25">
      <c r="B267" t="s">
        <v>3</v>
      </c>
      <c r="C267" t="s">
        <v>199</v>
      </c>
      <c r="D267" t="s">
        <v>121</v>
      </c>
      <c r="E267"/>
      <c r="F267" s="41"/>
      <c r="G267" s="41"/>
      <c r="H267" s="41"/>
      <c r="I267" s="41"/>
      <c r="J267" s="41"/>
      <c r="K267" s="41"/>
      <c r="L267" s="41"/>
      <c r="M267" s="41"/>
      <c r="N267" s="41"/>
      <c r="O267" s="41"/>
      <c r="P267" s="41"/>
      <c r="Q267" s="41"/>
      <c r="R267" s="41"/>
      <c r="S267" s="41"/>
    </row>
    <row r="268" spans="2:19" hidden="1" x14ac:dyDescent="0.25">
      <c r="B268" t="s">
        <v>3</v>
      </c>
      <c r="C268" t="s">
        <v>199</v>
      </c>
      <c r="D268" t="s">
        <v>45</v>
      </c>
      <c r="E268"/>
      <c r="F268"/>
      <c r="G268">
        <v>178.47335873012801</v>
      </c>
      <c r="H268">
        <v>23.995044253940701</v>
      </c>
      <c r="I268" s="41"/>
      <c r="J268" s="41"/>
      <c r="K268" s="41"/>
      <c r="L268" s="41"/>
      <c r="M268" s="41"/>
      <c r="N268" s="41"/>
      <c r="O268" s="41"/>
      <c r="P268" s="41"/>
      <c r="Q268" s="41"/>
      <c r="R268" s="41"/>
      <c r="S268" s="41"/>
    </row>
    <row r="269" spans="2:19" hidden="1" x14ac:dyDescent="0.25">
      <c r="B269" t="s">
        <v>3</v>
      </c>
      <c r="C269" t="s">
        <v>199</v>
      </c>
      <c r="D269" t="s">
        <v>46</v>
      </c>
      <c r="E269"/>
      <c r="F269"/>
      <c r="G269">
        <v>65.993444070550197</v>
      </c>
      <c r="H269">
        <v>42.937515792389199</v>
      </c>
      <c r="I269">
        <v>12.190669732552699</v>
      </c>
      <c r="J269">
        <v>50.3446933261068</v>
      </c>
      <c r="K269">
        <v>39.098470064617302</v>
      </c>
      <c r="L269">
        <v>55.918767611350702</v>
      </c>
      <c r="M269">
        <v>41.958353101832799</v>
      </c>
      <c r="N269">
        <v>62.097343855806223</v>
      </c>
      <c r="O269">
        <v>91.491578821676342</v>
      </c>
      <c r="P269">
        <v>53.57731476415875</v>
      </c>
      <c r="Q269">
        <v>25.849486592076801</v>
      </c>
      <c r="R269">
        <v>57.731372323850209</v>
      </c>
      <c r="S269">
        <v>59.85707243958791</v>
      </c>
    </row>
    <row r="270" spans="2:19" hidden="1" x14ac:dyDescent="0.25">
      <c r="B270" t="s">
        <v>3</v>
      </c>
      <c r="C270" t="s">
        <v>199</v>
      </c>
      <c r="D270" t="s">
        <v>209</v>
      </c>
      <c r="E270"/>
      <c r="F270"/>
      <c r="G270"/>
      <c r="H270">
        <v>20.741879433190601</v>
      </c>
      <c r="I270" s="41"/>
      <c r="J270" s="41"/>
      <c r="K270" s="41"/>
      <c r="L270" s="41"/>
      <c r="M270" s="41"/>
      <c r="N270" s="41"/>
      <c r="O270" s="41"/>
      <c r="P270" s="41"/>
      <c r="Q270" s="41"/>
      <c r="R270" s="41"/>
      <c r="S270" s="41"/>
    </row>
    <row r="271" spans="2:19" hidden="1" x14ac:dyDescent="0.25">
      <c r="B271" t="s">
        <v>3</v>
      </c>
      <c r="C271" t="s">
        <v>199</v>
      </c>
      <c r="D271" t="s">
        <v>47</v>
      </c>
      <c r="E271">
        <v>1373.0836677263301</v>
      </c>
      <c r="F271">
        <v>14403.107576320999</v>
      </c>
      <c r="G271">
        <v>2239.9108421167598</v>
      </c>
      <c r="H271">
        <v>668.10653913149804</v>
      </c>
      <c r="I271">
        <v>414.943390480706</v>
      </c>
      <c r="J271">
        <v>211.74363250526599</v>
      </c>
      <c r="K271">
        <v>270.81401988715203</v>
      </c>
      <c r="L271">
        <v>139.71003889544599</v>
      </c>
      <c r="M271">
        <v>359.05500198803901</v>
      </c>
      <c r="N271">
        <v>303.30596841001108</v>
      </c>
      <c r="O271">
        <v>326.57458772599512</v>
      </c>
      <c r="P271">
        <v>85.089990602675044</v>
      </c>
      <c r="Q271" s="41"/>
      <c r="R271">
        <v>208.78850152043881</v>
      </c>
      <c r="S271">
        <v>1477.248508691418</v>
      </c>
    </row>
    <row r="272" spans="2:19" hidden="1" x14ac:dyDescent="0.25">
      <c r="B272" t="s">
        <v>3</v>
      </c>
      <c r="C272" t="s">
        <v>199</v>
      </c>
      <c r="D272" t="s">
        <v>210</v>
      </c>
      <c r="E272"/>
      <c r="F272"/>
      <c r="G272"/>
      <c r="H272" s="41"/>
      <c r="I272" s="41"/>
      <c r="J272" s="41"/>
      <c r="K272" s="41"/>
      <c r="L272" s="41"/>
      <c r="M272" s="41"/>
      <c r="N272" s="41"/>
      <c r="O272" s="41"/>
      <c r="P272" s="41"/>
      <c r="Q272" s="41"/>
      <c r="R272" s="41"/>
      <c r="S272" s="41"/>
    </row>
    <row r="273" spans="2:19" hidden="1" x14ac:dyDescent="0.25">
      <c r="B273" t="s">
        <v>3</v>
      </c>
      <c r="C273" t="s">
        <v>199</v>
      </c>
      <c r="D273" t="s">
        <v>211</v>
      </c>
      <c r="E273"/>
      <c r="F273"/>
      <c r="G273"/>
      <c r="H273">
        <v>236.79363619219001</v>
      </c>
      <c r="I273">
        <v>116.905472028462</v>
      </c>
      <c r="J273">
        <v>125.4355483523</v>
      </c>
      <c r="K273">
        <v>137.22124561320601</v>
      </c>
      <c r="L273">
        <v>133.55778286694999</v>
      </c>
      <c r="M273">
        <v>131.45234079204701</v>
      </c>
      <c r="N273">
        <v>119.74481137203639</v>
      </c>
      <c r="O273">
        <v>182.94083784003391</v>
      </c>
      <c r="P273" s="41"/>
      <c r="Q273" s="41"/>
      <c r="R273">
        <v>154.14356564698741</v>
      </c>
      <c r="S273">
        <v>164.63664991593461</v>
      </c>
    </row>
    <row r="274" spans="2:19" hidden="1" x14ac:dyDescent="0.25">
      <c r="B274" t="s">
        <v>3</v>
      </c>
      <c r="C274" t="s">
        <v>199</v>
      </c>
      <c r="D274" t="s">
        <v>212</v>
      </c>
      <c r="E274"/>
      <c r="F274"/>
      <c r="G274"/>
      <c r="H274" s="41"/>
      <c r="I274" s="41"/>
      <c r="J274" s="41"/>
      <c r="K274" s="41"/>
      <c r="L274" s="41"/>
      <c r="M274" s="41"/>
      <c r="N274" s="41"/>
      <c r="O274" s="41"/>
      <c r="P274" s="41"/>
      <c r="Q274" s="41"/>
      <c r="R274" s="41"/>
      <c r="S274" s="41"/>
    </row>
    <row r="275" spans="2:19" hidden="1" x14ac:dyDescent="0.25">
      <c r="B275" t="s">
        <v>3</v>
      </c>
      <c r="C275" t="s">
        <v>199</v>
      </c>
      <c r="D275" t="s">
        <v>213</v>
      </c>
      <c r="E275"/>
      <c r="F275" s="41"/>
      <c r="G275" s="41"/>
      <c r="H275" s="41"/>
      <c r="I275" s="41"/>
      <c r="J275" s="41"/>
      <c r="K275" s="41"/>
      <c r="L275" s="41"/>
      <c r="M275" s="41"/>
      <c r="N275" s="41"/>
      <c r="O275" s="41"/>
      <c r="P275" s="41"/>
      <c r="Q275" s="41"/>
      <c r="R275" s="41"/>
      <c r="S275" s="41"/>
    </row>
    <row r="276" spans="2:19" hidden="1" x14ac:dyDescent="0.25">
      <c r="B276" t="s">
        <v>3</v>
      </c>
      <c r="C276" t="s">
        <v>199</v>
      </c>
      <c r="D276" t="s">
        <v>214</v>
      </c>
      <c r="E276"/>
      <c r="F276" s="41"/>
      <c r="G276">
        <v>95.970989093085905</v>
      </c>
      <c r="H276">
        <v>116.494263792674</v>
      </c>
      <c r="I276" s="41"/>
      <c r="J276" s="41"/>
      <c r="K276" s="41"/>
      <c r="L276" s="41"/>
      <c r="M276" s="41"/>
      <c r="N276">
        <v>30.51822048755907</v>
      </c>
      <c r="O276">
        <v>43.798510168744237</v>
      </c>
      <c r="P276">
        <v>29.197131887257111</v>
      </c>
      <c r="Q276">
        <v>85.261435269182186</v>
      </c>
      <c r="R276" s="41"/>
      <c r="S276">
        <v>79.146607310227594</v>
      </c>
    </row>
    <row r="277" spans="2:19" hidden="1" x14ac:dyDescent="0.25">
      <c r="B277" t="s">
        <v>3</v>
      </c>
      <c r="C277" t="s">
        <v>199</v>
      </c>
      <c r="D277" t="s">
        <v>131</v>
      </c>
      <c r="E277"/>
      <c r="F277">
        <v>167.58276517703101</v>
      </c>
      <c r="G277" s="41"/>
      <c r="H277" s="41"/>
      <c r="I277" s="41"/>
      <c r="J277" s="41"/>
      <c r="K277" s="41"/>
      <c r="L277" s="41"/>
      <c r="M277" s="41"/>
      <c r="N277" s="41"/>
      <c r="O277" s="41"/>
      <c r="P277" s="41"/>
      <c r="Q277" s="41"/>
      <c r="R277" s="41"/>
      <c r="S277" s="41"/>
    </row>
    <row r="278" spans="2:19" hidden="1" x14ac:dyDescent="0.25">
      <c r="B278" t="s">
        <v>3</v>
      </c>
      <c r="C278" t="s">
        <v>199</v>
      </c>
      <c r="D278" t="s">
        <v>48</v>
      </c>
      <c r="E278"/>
      <c r="F278">
        <v>531.33300199354198</v>
      </c>
      <c r="G278">
        <v>141.73320449382399</v>
      </c>
      <c r="H278"/>
      <c r="I278" s="41"/>
      <c r="J278" s="41"/>
      <c r="K278" s="41"/>
      <c r="L278" s="41"/>
      <c r="M278" s="41"/>
      <c r="N278" s="41"/>
      <c r="O278" s="41"/>
      <c r="P278" s="41"/>
      <c r="Q278" s="41"/>
      <c r="R278" s="41"/>
      <c r="S278" s="41"/>
    </row>
    <row r="279" spans="2:19" hidden="1" x14ac:dyDescent="0.25">
      <c r="B279" t="s">
        <v>3</v>
      </c>
      <c r="C279" t="s">
        <v>199</v>
      </c>
      <c r="D279" t="s">
        <v>49</v>
      </c>
      <c r="E279"/>
      <c r="F279">
        <v>343.95066310684399</v>
      </c>
      <c r="G279">
        <v>97.724561196780499</v>
      </c>
      <c r="H279">
        <v>49.766776010105303</v>
      </c>
      <c r="I279" s="41"/>
      <c r="J279" s="41"/>
      <c r="K279" s="41"/>
      <c r="L279" s="41"/>
      <c r="M279">
        <v>32.4049088810103</v>
      </c>
      <c r="N279">
        <v>47.90603319004726</v>
      </c>
      <c r="O279" s="41"/>
      <c r="P279" s="41"/>
      <c r="Q279" s="41"/>
      <c r="R279">
        <v>114.8468737992101</v>
      </c>
      <c r="S279" s="41"/>
    </row>
    <row r="280" spans="2:19" hidden="1" x14ac:dyDescent="0.25">
      <c r="B280" t="s">
        <v>3</v>
      </c>
      <c r="C280" t="s">
        <v>199</v>
      </c>
      <c r="D280" t="s">
        <v>215</v>
      </c>
      <c r="E280"/>
      <c r="F280" s="41"/>
      <c r="G280" s="41"/>
      <c r="H280" s="41"/>
      <c r="I280" s="41"/>
      <c r="J280" s="41"/>
      <c r="K280" s="41"/>
      <c r="L280" s="41"/>
      <c r="M280" s="41"/>
      <c r="N280" s="41"/>
      <c r="O280" s="41"/>
      <c r="P280" s="41"/>
      <c r="Q280" s="41"/>
      <c r="R280" s="41"/>
      <c r="S280" s="41"/>
    </row>
    <row r="281" spans="2:19" hidden="1" x14ac:dyDescent="0.25">
      <c r="B281" t="s">
        <v>3</v>
      </c>
      <c r="C281" t="s">
        <v>199</v>
      </c>
      <c r="D281" t="s">
        <v>216</v>
      </c>
      <c r="E281"/>
      <c r="F281"/>
      <c r="G281"/>
      <c r="H281" s="41"/>
      <c r="I281" s="41"/>
      <c r="J281" s="41"/>
      <c r="K281" s="41"/>
      <c r="L281" s="41"/>
      <c r="M281" s="41"/>
      <c r="N281" s="41"/>
      <c r="O281" s="41"/>
      <c r="P281" s="41"/>
      <c r="Q281" s="41"/>
      <c r="R281" s="41"/>
      <c r="S281" s="41"/>
    </row>
    <row r="282" spans="2:19" hidden="1" x14ac:dyDescent="0.25">
      <c r="B282" t="s">
        <v>3</v>
      </c>
      <c r="C282" t="s">
        <v>199</v>
      </c>
      <c r="D282" t="s">
        <v>51</v>
      </c>
      <c r="E282"/>
      <c r="F282">
        <v>23296.5056094504</v>
      </c>
      <c r="G282">
        <v>50025.520721049899</v>
      </c>
      <c r="H282">
        <v>8669.6015916147499</v>
      </c>
      <c r="I282">
        <v>8617.0398204379198</v>
      </c>
      <c r="J282">
        <v>17816.539368503902</v>
      </c>
      <c r="K282">
        <v>10430.7402256388</v>
      </c>
      <c r="L282">
        <v>37478.096594110299</v>
      </c>
      <c r="M282">
        <v>17196.860303698501</v>
      </c>
      <c r="N282">
        <v>22662.025830094932</v>
      </c>
      <c r="O282">
        <v>16638.48853848681</v>
      </c>
      <c r="P282">
        <v>13344.32348040107</v>
      </c>
      <c r="Q282">
        <v>13143.89098826963</v>
      </c>
      <c r="R282">
        <v>17922.64031867644</v>
      </c>
      <c r="S282">
        <v>29812.89037644878</v>
      </c>
    </row>
    <row r="283" spans="2:19" hidden="1" x14ac:dyDescent="0.25">
      <c r="B283" t="s">
        <v>3</v>
      </c>
      <c r="C283" t="s">
        <v>199</v>
      </c>
      <c r="D283" t="s">
        <v>52</v>
      </c>
      <c r="E283"/>
      <c r="F283"/>
      <c r="G283">
        <v>251.90881959652799</v>
      </c>
      <c r="H283" s="41"/>
      <c r="I283" s="41"/>
      <c r="J283" s="41"/>
      <c r="K283" s="41"/>
      <c r="L283" s="41"/>
      <c r="M283" s="41"/>
      <c r="N283">
        <v>90.898002135103624</v>
      </c>
      <c r="O283">
        <v>64.791245941193836</v>
      </c>
      <c r="P283">
        <v>52.544824090899709</v>
      </c>
      <c r="Q283" s="41"/>
      <c r="R283">
        <v>56.208143406114203</v>
      </c>
      <c r="S283">
        <v>56.417185795485857</v>
      </c>
    </row>
    <row r="284" spans="2:19" hidden="1" x14ac:dyDescent="0.25">
      <c r="B284" t="s">
        <v>3</v>
      </c>
      <c r="C284" t="s">
        <v>199</v>
      </c>
      <c r="D284" t="s">
        <v>217</v>
      </c>
      <c r="E284"/>
      <c r="F284"/>
      <c r="G284"/>
      <c r="H284"/>
      <c r="I284"/>
      <c r="J284"/>
      <c r="K284"/>
      <c r="L284"/>
      <c r="M284" s="41"/>
      <c r="N284">
        <v>1512.50217080786</v>
      </c>
      <c r="O284">
        <v>888.10394960194787</v>
      </c>
      <c r="P284" s="41"/>
      <c r="Q284" s="41"/>
      <c r="R284" s="41"/>
      <c r="S284" s="41"/>
    </row>
    <row r="285" spans="2:19" hidden="1" x14ac:dyDescent="0.25">
      <c r="B285" t="s">
        <v>3</v>
      </c>
      <c r="C285" t="s">
        <v>199</v>
      </c>
      <c r="D285" t="s">
        <v>55</v>
      </c>
      <c r="E285"/>
      <c r="F285">
        <v>81760.544078364706</v>
      </c>
      <c r="G285"/>
      <c r="H285"/>
      <c r="I285"/>
      <c r="J285"/>
      <c r="K285"/>
      <c r="L285">
        <v>26733.5309193834</v>
      </c>
      <c r="M285">
        <v>25843.7178626733</v>
      </c>
      <c r="N285">
        <v>34084.057071210576</v>
      </c>
      <c r="O285">
        <v>27131.42019165085</v>
      </c>
      <c r="P285">
        <v>30210.730023052882</v>
      </c>
      <c r="Q285">
        <v>20139.846873978589</v>
      </c>
      <c r="R285">
        <v>29099.754685173979</v>
      </c>
      <c r="S285">
        <v>32974.577814279823</v>
      </c>
    </row>
    <row r="286" spans="2:19" hidden="1" x14ac:dyDescent="0.25">
      <c r="B286" t="s">
        <v>3</v>
      </c>
      <c r="C286" t="s">
        <v>199</v>
      </c>
      <c r="D286" t="s">
        <v>218</v>
      </c>
      <c r="E286"/>
      <c r="F286"/>
      <c r="G286"/>
      <c r="H286" s="41"/>
      <c r="I286"/>
      <c r="J286"/>
      <c r="K286"/>
      <c r="L286"/>
      <c r="M286"/>
      <c r="N286"/>
      <c r="O286"/>
      <c r="P286"/>
      <c r="Q286"/>
      <c r="R286"/>
      <c r="S286"/>
    </row>
    <row r="287" spans="2:19" hidden="1" x14ac:dyDescent="0.25">
      <c r="B287" t="s">
        <v>3</v>
      </c>
      <c r="C287" t="s">
        <v>199</v>
      </c>
      <c r="D287" t="s">
        <v>132</v>
      </c>
      <c r="E287" s="41"/>
      <c r="F287" s="41"/>
      <c r="G287" s="41"/>
      <c r="H287" s="41"/>
      <c r="I287" s="41"/>
      <c r="J287" s="41"/>
      <c r="K287" s="41"/>
      <c r="L287" s="41"/>
      <c r="M287" s="41"/>
      <c r="N287" s="41"/>
      <c r="O287" s="41"/>
      <c r="P287" s="41"/>
      <c r="Q287" s="41"/>
      <c r="R287" s="41"/>
      <c r="S287" s="41"/>
    </row>
    <row r="288" spans="2:19" hidden="1" x14ac:dyDescent="0.25">
      <c r="B288" t="s">
        <v>3</v>
      </c>
      <c r="C288" t="s">
        <v>199</v>
      </c>
      <c r="D288" t="s">
        <v>219</v>
      </c>
      <c r="E288"/>
      <c r="F288"/>
      <c r="G288"/>
      <c r="H288">
        <v>27.845849145971101</v>
      </c>
      <c r="I288" s="41"/>
      <c r="J288" s="41"/>
      <c r="K288" s="41"/>
      <c r="L288" s="41"/>
      <c r="M288" s="41"/>
      <c r="N288" s="41"/>
      <c r="O288" s="41"/>
      <c r="P288" s="41"/>
      <c r="Q288" s="41"/>
      <c r="R288" s="41"/>
      <c r="S288" s="41"/>
    </row>
    <row r="289" spans="2:19" hidden="1" x14ac:dyDescent="0.25">
      <c r="B289" t="s">
        <v>3</v>
      </c>
      <c r="C289" t="s">
        <v>199</v>
      </c>
      <c r="D289" t="s">
        <v>57</v>
      </c>
      <c r="E289"/>
      <c r="F289"/>
      <c r="G289"/>
      <c r="H289">
        <v>27.845849145971101</v>
      </c>
      <c r="I289" s="41"/>
      <c r="J289" s="41"/>
      <c r="K289">
        <v>17.5378592460923</v>
      </c>
      <c r="L289">
        <v>35.926494481390399</v>
      </c>
      <c r="M289" s="41"/>
      <c r="N289">
        <v>27.28720148505391</v>
      </c>
      <c r="O289" s="41"/>
      <c r="P289"/>
      <c r="Q289"/>
      <c r="R289" s="41"/>
      <c r="S289" s="41"/>
    </row>
    <row r="290" spans="2:19" hidden="1" x14ac:dyDescent="0.25">
      <c r="B290" t="s">
        <v>3</v>
      </c>
      <c r="C290" t="s">
        <v>199</v>
      </c>
      <c r="D290" t="s">
        <v>220</v>
      </c>
      <c r="E290"/>
      <c r="F290"/>
      <c r="G290"/>
      <c r="H290" s="41"/>
      <c r="I290" s="41"/>
      <c r="J290" s="41"/>
      <c r="K290" s="41"/>
      <c r="L290">
        <v>18.682194067507002</v>
      </c>
      <c r="M290" s="41"/>
      <c r="N290" s="41"/>
      <c r="O290" s="41"/>
      <c r="P290"/>
      <c r="Q290"/>
      <c r="R290" s="41"/>
      <c r="S290" s="41"/>
    </row>
    <row r="291" spans="2:19" hidden="1" x14ac:dyDescent="0.25">
      <c r="B291" t="s">
        <v>3</v>
      </c>
      <c r="C291" t="s">
        <v>199</v>
      </c>
      <c r="D291" t="s">
        <v>221</v>
      </c>
      <c r="E291"/>
      <c r="F291"/>
      <c r="G291"/>
      <c r="H291" s="41"/>
      <c r="I291" s="41"/>
      <c r="J291" s="41"/>
      <c r="K291" s="41"/>
      <c r="L291" s="41"/>
      <c r="M291" s="41"/>
      <c r="N291"/>
      <c r="O291"/>
      <c r="P291"/>
      <c r="Q291"/>
      <c r="R291"/>
      <c r="S291"/>
    </row>
    <row r="292" spans="2:19" hidden="1" x14ac:dyDescent="0.25">
      <c r="B292" t="s">
        <v>3</v>
      </c>
      <c r="C292" t="s">
        <v>199</v>
      </c>
      <c r="D292" t="s">
        <v>64</v>
      </c>
      <c r="E292"/>
      <c r="F292" s="41"/>
      <c r="G292" s="41"/>
      <c r="H292" s="41"/>
      <c r="I292" s="41"/>
      <c r="J292" s="41"/>
      <c r="K292" s="41"/>
      <c r="L292" s="41"/>
      <c r="M292" s="41"/>
      <c r="N292" s="41"/>
      <c r="O292" s="41"/>
      <c r="P292" s="41"/>
      <c r="Q292" s="41"/>
      <c r="R292" s="41"/>
      <c r="S292" s="41"/>
    </row>
    <row r="293" spans="2:19" hidden="1" x14ac:dyDescent="0.25">
      <c r="B293" t="s">
        <v>3</v>
      </c>
      <c r="C293" t="s">
        <v>199</v>
      </c>
      <c r="D293" t="s">
        <v>65</v>
      </c>
      <c r="E293"/>
      <c r="F293">
        <v>6.9393908576657202</v>
      </c>
      <c r="G293" s="41"/>
      <c r="H293" s="41"/>
      <c r="I293" s="41"/>
      <c r="J293">
        <v>5.1465509464245702</v>
      </c>
      <c r="K293">
        <v>6.4320427086193703</v>
      </c>
      <c r="L293">
        <v>2.5637454923485499</v>
      </c>
      <c r="M293" s="41"/>
      <c r="N293">
        <v>4.7587214272756704</v>
      </c>
      <c r="O293">
        <v>3.583554103310465</v>
      </c>
      <c r="P293" s="41"/>
      <c r="Q293">
        <v>2.0890844021758421</v>
      </c>
      <c r="R293">
        <v>4.7832904222895571</v>
      </c>
      <c r="S293">
        <v>7.8362307740959718</v>
      </c>
    </row>
    <row r="294" spans="2:19" hidden="1" x14ac:dyDescent="0.25">
      <c r="B294" t="s">
        <v>3</v>
      </c>
      <c r="C294" t="s">
        <v>199</v>
      </c>
      <c r="D294" t="s">
        <v>222</v>
      </c>
      <c r="E294"/>
      <c r="F294">
        <v>12.371227376936</v>
      </c>
      <c r="G294" s="41"/>
      <c r="H294" s="41"/>
      <c r="I294" s="41"/>
      <c r="J294" s="41"/>
      <c r="K294" s="41"/>
      <c r="L294" s="41"/>
      <c r="M294" s="41"/>
      <c r="N294" s="41"/>
      <c r="O294">
        <v>0.2489682862595638</v>
      </c>
      <c r="P294" s="41"/>
      <c r="Q294" s="41"/>
      <c r="R294" s="41"/>
      <c r="S294" s="41"/>
    </row>
    <row r="295" spans="2:19" hidden="1" x14ac:dyDescent="0.25">
      <c r="B295" t="s">
        <v>3</v>
      </c>
      <c r="C295" t="s">
        <v>199</v>
      </c>
      <c r="D295" t="s">
        <v>223</v>
      </c>
      <c r="E295"/>
      <c r="F295">
        <v>5.4417479913553697</v>
      </c>
      <c r="G295" s="41"/>
      <c r="H295" s="41"/>
      <c r="I295">
        <v>0.120642556190725</v>
      </c>
      <c r="J295">
        <v>0.16701607107969099</v>
      </c>
      <c r="K295">
        <v>0.26467534574983298</v>
      </c>
      <c r="L295">
        <v>0.16791231415137001</v>
      </c>
      <c r="M295">
        <v>0.23734174597222399</v>
      </c>
      <c r="N295">
        <v>0.1008411749019969</v>
      </c>
      <c r="O295" s="41"/>
      <c r="P295">
        <v>0.19947956350346069</v>
      </c>
      <c r="Q295">
        <v>8.6366352433072252E-2</v>
      </c>
      <c r="R295" s="41"/>
      <c r="S295" s="41"/>
    </row>
    <row r="296" spans="2:19" hidden="1" x14ac:dyDescent="0.25">
      <c r="B296" t="s">
        <v>3</v>
      </c>
      <c r="C296" t="s">
        <v>199</v>
      </c>
      <c r="D296" t="s">
        <v>224</v>
      </c>
      <c r="E296"/>
      <c r="F296"/>
      <c r="G296"/>
      <c r="H296"/>
      <c r="I296" s="41"/>
      <c r="J296" s="41"/>
      <c r="K296" s="41"/>
      <c r="L296" s="41"/>
      <c r="M296" s="41"/>
      <c r="N296" s="41"/>
      <c r="O296" s="41"/>
      <c r="P296" s="41"/>
      <c r="Q296" s="41"/>
      <c r="R296" s="41"/>
      <c r="S296" s="41"/>
    </row>
    <row r="297" spans="2:19" hidden="1" x14ac:dyDescent="0.25">
      <c r="B297" t="s">
        <v>3</v>
      </c>
      <c r="C297" t="s">
        <v>199</v>
      </c>
      <c r="D297" t="s">
        <v>225</v>
      </c>
      <c r="E297"/>
      <c r="F297">
        <v>56.682814878498803</v>
      </c>
      <c r="G297">
        <v>32.031287601154098</v>
      </c>
      <c r="H297">
        <v>3.00756093578571</v>
      </c>
      <c r="I297">
        <v>4.4041414213097703</v>
      </c>
      <c r="J297">
        <v>4.2701977190305902</v>
      </c>
      <c r="K297">
        <v>1.1248368107531099</v>
      </c>
      <c r="L297">
        <v>0.70222801244340605</v>
      </c>
      <c r="M297">
        <v>0.96384570907826905</v>
      </c>
      <c r="N297">
        <v>0.81129851610451931</v>
      </c>
      <c r="O297">
        <v>0.99253784266613032</v>
      </c>
      <c r="P297">
        <v>1.538017627144507</v>
      </c>
      <c r="Q297">
        <v>0.55570496578850803</v>
      </c>
      <c r="R297">
        <v>0.57357364004106315</v>
      </c>
      <c r="S297">
        <v>0.71015777621738008</v>
      </c>
    </row>
    <row r="298" spans="2:19" hidden="1" x14ac:dyDescent="0.25">
      <c r="B298" t="s">
        <v>3</v>
      </c>
      <c r="C298" t="s">
        <v>199</v>
      </c>
      <c r="D298" t="s">
        <v>226</v>
      </c>
      <c r="E298"/>
      <c r="F298">
        <v>7.4797409946319604</v>
      </c>
      <c r="G298" s="41"/>
      <c r="H298" s="41"/>
      <c r="I298" s="41"/>
      <c r="J298" s="41"/>
      <c r="K298" s="41"/>
      <c r="L298" s="41"/>
      <c r="M298" s="41"/>
      <c r="N298" s="41"/>
      <c r="O298" s="41"/>
      <c r="P298" s="41"/>
      <c r="Q298" s="41"/>
      <c r="R298" s="41"/>
      <c r="S298" s="41"/>
    </row>
    <row r="299" spans="2:19" hidden="1" x14ac:dyDescent="0.25">
      <c r="B299" t="s">
        <v>3</v>
      </c>
      <c r="C299" t="s">
        <v>199</v>
      </c>
      <c r="D299" t="s">
        <v>227</v>
      </c>
      <c r="E299"/>
      <c r="F299" s="41"/>
      <c r="G299" s="41"/>
      <c r="H299" s="41"/>
      <c r="I299" s="41"/>
      <c r="J299" s="41"/>
      <c r="K299" s="41"/>
      <c r="L299" s="41"/>
      <c r="M299" s="41"/>
      <c r="N299" s="41"/>
      <c r="O299" s="41"/>
      <c r="P299" s="41"/>
      <c r="Q299" s="41"/>
      <c r="R299" s="41"/>
      <c r="S299" s="41"/>
    </row>
    <row r="300" spans="2:19" hidden="1" x14ac:dyDescent="0.25">
      <c r="B300" t="s">
        <v>3</v>
      </c>
      <c r="C300" t="s">
        <v>199</v>
      </c>
      <c r="D300" t="s">
        <v>228</v>
      </c>
      <c r="E300"/>
      <c r="F300"/>
      <c r="G300"/>
      <c r="H300">
        <v>371.22250462131501</v>
      </c>
      <c r="I300">
        <v>164.43350363098901</v>
      </c>
      <c r="J300">
        <v>220.822564254805</v>
      </c>
      <c r="K300">
        <v>238.646975943516</v>
      </c>
      <c r="L300">
        <v>290.65535451897</v>
      </c>
      <c r="M300">
        <v>237.77475826362499</v>
      </c>
      <c r="N300">
        <v>297.18340861350458</v>
      </c>
      <c r="O300">
        <v>378.44314518988818</v>
      </c>
      <c r="P300">
        <v>132.34768451642589</v>
      </c>
      <c r="Q300">
        <v>183.44131509907629</v>
      </c>
      <c r="R300">
        <v>264.95709645273729</v>
      </c>
      <c r="S300">
        <v>309.07644260421512</v>
      </c>
    </row>
    <row r="301" spans="2:19" hidden="1" x14ac:dyDescent="0.25">
      <c r="B301" t="s">
        <v>3</v>
      </c>
      <c r="C301" t="s">
        <v>199</v>
      </c>
      <c r="D301" t="s">
        <v>229</v>
      </c>
      <c r="E301"/>
      <c r="F301"/>
      <c r="G301"/>
      <c r="H301" s="41"/>
      <c r="I301" s="41"/>
      <c r="J301" s="41"/>
      <c r="K301" s="41"/>
      <c r="L301" s="41"/>
      <c r="M301" s="41"/>
      <c r="N301" s="41"/>
      <c r="O301" s="41"/>
      <c r="P301" s="41"/>
      <c r="Q301" s="41"/>
      <c r="R301" s="41"/>
      <c r="S301" s="41"/>
    </row>
    <row r="302" spans="2:19" hidden="1" x14ac:dyDescent="0.25">
      <c r="B302" t="s">
        <v>3</v>
      </c>
      <c r="C302" t="s">
        <v>199</v>
      </c>
      <c r="D302" t="s">
        <v>230</v>
      </c>
      <c r="E302"/>
      <c r="F302" s="41"/>
      <c r="G302" s="41"/>
      <c r="H302" s="41"/>
      <c r="I302" s="41"/>
      <c r="J302" s="41"/>
      <c r="K302" s="41"/>
      <c r="L302" s="41"/>
      <c r="M302" s="41"/>
      <c r="N302" s="41"/>
      <c r="O302" s="41"/>
      <c r="P302" s="41"/>
      <c r="Q302" s="41"/>
      <c r="R302" s="41"/>
      <c r="S302" s="41"/>
    </row>
    <row r="303" spans="2:19" hidden="1" x14ac:dyDescent="0.25">
      <c r="B303" t="s">
        <v>3</v>
      </c>
      <c r="C303" t="s">
        <v>199</v>
      </c>
      <c r="D303" t="s">
        <v>134</v>
      </c>
      <c r="E303"/>
      <c r="F303"/>
      <c r="G303"/>
      <c r="H303" s="41"/>
      <c r="I303" s="41"/>
      <c r="J303" s="41"/>
      <c r="K303" s="41"/>
      <c r="L303" s="41"/>
      <c r="M303" s="41"/>
      <c r="N303" s="41"/>
      <c r="O303" s="41"/>
      <c r="P303" s="41"/>
      <c r="Q303" s="41"/>
      <c r="R303" s="41"/>
      <c r="S303" s="41"/>
    </row>
    <row r="304" spans="2:19" hidden="1" x14ac:dyDescent="0.25">
      <c r="B304" t="s">
        <v>3</v>
      </c>
      <c r="C304" t="s">
        <v>199</v>
      </c>
      <c r="D304" t="s">
        <v>0</v>
      </c>
      <c r="E304"/>
      <c r="F304"/>
      <c r="G304"/>
      <c r="H304" s="41"/>
      <c r="I304">
        <v>10.693516744959799</v>
      </c>
      <c r="J304">
        <v>6.9627469731903497</v>
      </c>
      <c r="K304">
        <v>8.6137709931852804</v>
      </c>
      <c r="L304">
        <v>4.7196555327470104</v>
      </c>
      <c r="M304">
        <v>11.994663202718</v>
      </c>
      <c r="N304"/>
      <c r="O304"/>
      <c r="P304"/>
      <c r="Q304"/>
      <c r="R304"/>
      <c r="S304"/>
    </row>
    <row r="305" spans="2:19" hidden="1" x14ac:dyDescent="0.25">
      <c r="B305" t="s">
        <v>3</v>
      </c>
      <c r="C305" t="s">
        <v>199</v>
      </c>
      <c r="D305" t="s">
        <v>83</v>
      </c>
      <c r="E305"/>
      <c r="F305">
        <v>11.3000110213908</v>
      </c>
      <c r="G305" s="41"/>
      <c r="H305" s="41"/>
      <c r="I305" s="41"/>
      <c r="J305">
        <v>0.15665088405161401</v>
      </c>
      <c r="K305">
        <v>0.121800836242022</v>
      </c>
      <c r="L305">
        <v>9.3394640032815404E-2</v>
      </c>
      <c r="M305">
        <v>0.208933977299781</v>
      </c>
      <c r="N305">
        <v>0.12273480754232639</v>
      </c>
      <c r="O305">
        <v>0.1586715998921816</v>
      </c>
      <c r="P305">
        <v>0.20037693462303821</v>
      </c>
      <c r="Q305">
        <v>2.2365110049935862E-2</v>
      </c>
      <c r="R305">
        <v>5.7475120096604368E-2</v>
      </c>
      <c r="S305">
        <v>0.15958269855481921</v>
      </c>
    </row>
    <row r="306" spans="2:19" hidden="1" x14ac:dyDescent="0.25">
      <c r="B306" t="s">
        <v>3</v>
      </c>
      <c r="C306" t="s">
        <v>199</v>
      </c>
      <c r="D306" t="s">
        <v>84</v>
      </c>
      <c r="E306">
        <v>72.118461238678094</v>
      </c>
      <c r="F306">
        <v>23.8023352362342</v>
      </c>
      <c r="G306" s="41"/>
      <c r="H306" s="41"/>
      <c r="I306" s="41"/>
      <c r="J306" s="41"/>
      <c r="K306" s="41"/>
      <c r="L306" s="41"/>
      <c r="M306" s="41"/>
      <c r="N306" s="41"/>
      <c r="O306" s="41"/>
      <c r="P306" s="41"/>
      <c r="Q306" s="41"/>
      <c r="R306" s="41"/>
      <c r="S306" s="41"/>
    </row>
    <row r="307" spans="2:19" hidden="1" x14ac:dyDescent="0.25">
      <c r="B307" t="s">
        <v>3</v>
      </c>
      <c r="C307" t="s">
        <v>199</v>
      </c>
      <c r="D307" t="s">
        <v>231</v>
      </c>
      <c r="E307"/>
      <c r="F307"/>
      <c r="G307"/>
      <c r="H307" s="41"/>
      <c r="I307">
        <v>2.2382226393792899</v>
      </c>
      <c r="J307">
        <v>0.76182657794320197</v>
      </c>
      <c r="K307">
        <v>0.98061248187641603</v>
      </c>
      <c r="L307">
        <v>0.78510746320434099</v>
      </c>
      <c r="M307">
        <v>1.0412361196004301</v>
      </c>
      <c r="N307"/>
      <c r="O307"/>
      <c r="P307"/>
      <c r="Q307"/>
      <c r="R307"/>
      <c r="S307"/>
    </row>
    <row r="308" spans="2:19" hidden="1" x14ac:dyDescent="0.25">
      <c r="B308" t="s">
        <v>3</v>
      </c>
      <c r="C308" t="s">
        <v>199</v>
      </c>
      <c r="D308" t="s">
        <v>232</v>
      </c>
      <c r="E308"/>
      <c r="F308"/>
      <c r="G308"/>
      <c r="H308" s="41"/>
      <c r="I308">
        <v>1.3121572807394</v>
      </c>
      <c r="J308">
        <v>0.80300912212218301</v>
      </c>
      <c r="K308">
        <v>0.760786015713113</v>
      </c>
      <c r="L308">
        <v>0.54439449160529296</v>
      </c>
      <c r="M308">
        <v>0.95843534947042197</v>
      </c>
      <c r="N308">
        <v>0.83779553853643329</v>
      </c>
      <c r="O308">
        <v>1.0272530639595481</v>
      </c>
      <c r="P308">
        <v>0.97604640156082578</v>
      </c>
      <c r="Q308">
        <v>0.53723427431307502</v>
      </c>
      <c r="R308">
        <v>0.52798306564922515</v>
      </c>
      <c r="S308">
        <v>0.69181752924689577</v>
      </c>
    </row>
    <row r="309" spans="2:19" hidden="1" x14ac:dyDescent="0.25">
      <c r="B309" t="s">
        <v>3</v>
      </c>
      <c r="C309" t="s">
        <v>199</v>
      </c>
      <c r="D309" t="s">
        <v>233</v>
      </c>
      <c r="E309"/>
      <c r="F309"/>
      <c r="G309"/>
      <c r="H309" s="41"/>
      <c r="I309">
        <v>1.47835287280851</v>
      </c>
      <c r="J309">
        <v>1.16453553612562</v>
      </c>
      <c r="K309">
        <v>1.3740885871866</v>
      </c>
      <c r="L309">
        <v>0.53739039188594795</v>
      </c>
      <c r="M309">
        <v>1.5556566408585299</v>
      </c>
      <c r="N309">
        <v>1.573550724191366</v>
      </c>
      <c r="O309">
        <v>1.588753439412699</v>
      </c>
      <c r="P309">
        <v>1.451037474504121</v>
      </c>
      <c r="Q309">
        <v>1.043911342749092</v>
      </c>
      <c r="R309">
        <v>0.74218471261291963</v>
      </c>
      <c r="S309">
        <v>0.87029367946324088</v>
      </c>
    </row>
    <row r="310" spans="2:19" hidden="1" x14ac:dyDescent="0.25">
      <c r="B310" t="s">
        <v>3</v>
      </c>
      <c r="C310" t="s">
        <v>199</v>
      </c>
      <c r="D310" t="s">
        <v>234</v>
      </c>
      <c r="E310"/>
      <c r="F310"/>
      <c r="G310"/>
      <c r="H310" s="41"/>
      <c r="I310">
        <v>0.51208906120162301</v>
      </c>
      <c r="J310">
        <v>0.48485725670359298</v>
      </c>
      <c r="K310">
        <v>0.63781058693634396</v>
      </c>
      <c r="L310">
        <v>0.27093002891427098</v>
      </c>
      <c r="M310">
        <v>0.64713823138072901</v>
      </c>
      <c r="N310">
        <v>0.48640972543278521</v>
      </c>
      <c r="O310">
        <v>0.84183798203618132</v>
      </c>
      <c r="P310">
        <v>0.64079941026690679</v>
      </c>
      <c r="Q310">
        <v>0.55016002127099761</v>
      </c>
      <c r="R310">
        <v>0.32561957876170372</v>
      </c>
      <c r="S310">
        <v>0.32260710323236808</v>
      </c>
    </row>
    <row r="311" spans="2:19" hidden="1" x14ac:dyDescent="0.25">
      <c r="B311" t="s">
        <v>3</v>
      </c>
      <c r="C311" t="s">
        <v>199</v>
      </c>
      <c r="D311" t="s">
        <v>235</v>
      </c>
      <c r="E311"/>
      <c r="F311"/>
      <c r="G311"/>
      <c r="H311" s="41"/>
      <c r="I311">
        <v>2.1521226536165701</v>
      </c>
      <c r="J311">
        <v>1.0321289811118599</v>
      </c>
      <c r="K311">
        <v>1.51536802061225</v>
      </c>
      <c r="L311">
        <v>0.60185501474121195</v>
      </c>
      <c r="M311">
        <v>1.6588867585599301</v>
      </c>
      <c r="N311">
        <v>1.193184975170009</v>
      </c>
      <c r="O311">
        <v>1.517159912515049</v>
      </c>
      <c r="P311">
        <v>1.2519459613733479</v>
      </c>
      <c r="Q311">
        <v>1.0160795005608581</v>
      </c>
      <c r="R311">
        <v>0.7356922930763693</v>
      </c>
      <c r="S311">
        <v>0.91688742768486164</v>
      </c>
    </row>
    <row r="312" spans="2:19" hidden="1" x14ac:dyDescent="0.25">
      <c r="B312" t="s">
        <v>3</v>
      </c>
      <c r="C312" t="s">
        <v>199</v>
      </c>
      <c r="D312" t="s">
        <v>236</v>
      </c>
      <c r="E312"/>
      <c r="F312"/>
      <c r="G312"/>
      <c r="H312" s="41"/>
      <c r="I312">
        <v>1.8218588897135599</v>
      </c>
      <c r="J312">
        <v>1.5510534058977501</v>
      </c>
      <c r="K312">
        <v>1.9419912365148599</v>
      </c>
      <c r="L312">
        <v>0.96411781134973695</v>
      </c>
      <c r="M312">
        <v>3.0804162957836101</v>
      </c>
      <c r="N312">
        <v>1.5813353408394619</v>
      </c>
      <c r="O312">
        <v>1.9890276211585161</v>
      </c>
      <c r="P312">
        <v>1.9119099397961079</v>
      </c>
      <c r="Q312">
        <v>1.1688214034042079</v>
      </c>
      <c r="R312">
        <v>0.951397427188722</v>
      </c>
      <c r="S312">
        <v>1.13747178422053</v>
      </c>
    </row>
    <row r="313" spans="2:19" hidden="1" x14ac:dyDescent="0.25">
      <c r="B313" t="s">
        <v>3</v>
      </c>
      <c r="C313" t="s">
        <v>199</v>
      </c>
      <c r="D313" t="s">
        <v>237</v>
      </c>
      <c r="E313"/>
      <c r="F313"/>
      <c r="G313"/>
      <c r="H313" s="41"/>
      <c r="I313">
        <v>1.17871334750086</v>
      </c>
      <c r="J313">
        <v>1.1653360932861401</v>
      </c>
      <c r="K313">
        <v>1.4031140643456901</v>
      </c>
      <c r="L313">
        <v>1.01586033104621</v>
      </c>
      <c r="M313">
        <v>3.0528938070643501</v>
      </c>
      <c r="N313">
        <v>1.1268846868703331</v>
      </c>
      <c r="O313">
        <v>1.3534245544045931</v>
      </c>
      <c r="P313">
        <v>1.594156342630449</v>
      </c>
      <c r="Q313">
        <v>0.87442375349779999</v>
      </c>
      <c r="R313">
        <v>0.70742463686704038</v>
      </c>
      <c r="S313">
        <v>0.84116563565958624</v>
      </c>
    </row>
    <row r="314" spans="2:19" hidden="1" x14ac:dyDescent="0.25">
      <c r="B314" t="s">
        <v>3</v>
      </c>
      <c r="C314" t="s">
        <v>199</v>
      </c>
      <c r="D314" t="s">
        <v>464</v>
      </c>
      <c r="E314"/>
      <c r="F314"/>
      <c r="G314"/>
      <c r="H314"/>
      <c r="I314"/>
      <c r="J314"/>
      <c r="K314"/>
      <c r="L314"/>
      <c r="M314"/>
      <c r="N314"/>
      <c r="O314"/>
      <c r="P314"/>
      <c r="Q314"/>
      <c r="R314"/>
      <c r="S314" s="41"/>
    </row>
    <row r="315" spans="2:19" hidden="1" x14ac:dyDescent="0.25">
      <c r="B315" t="s">
        <v>3</v>
      </c>
      <c r="C315" t="s">
        <v>199</v>
      </c>
      <c r="D315" t="s">
        <v>238</v>
      </c>
      <c r="E315"/>
      <c r="F315"/>
      <c r="G315"/>
      <c r="H315"/>
      <c r="I315"/>
      <c r="J315"/>
      <c r="K315"/>
      <c r="L315"/>
      <c r="M315"/>
      <c r="N315"/>
      <c r="O315"/>
      <c r="P315"/>
      <c r="Q315">
        <v>572.8930735379796</v>
      </c>
      <c r="R315">
        <v>616.47987722714663</v>
      </c>
      <c r="S315">
        <v>377.59008804017031</v>
      </c>
    </row>
    <row r="316" spans="2:19" hidden="1" x14ac:dyDescent="0.25">
      <c r="B316" t="s">
        <v>3</v>
      </c>
      <c r="C316" t="s">
        <v>199</v>
      </c>
      <c r="D316" t="s">
        <v>239</v>
      </c>
      <c r="E316" s="41"/>
      <c r="F316" s="41"/>
      <c r="G316" s="41"/>
      <c r="H316" s="41"/>
      <c r="I316" s="41"/>
      <c r="J316" s="41"/>
      <c r="K316" s="41"/>
      <c r="L316" s="41"/>
      <c r="M316" s="41"/>
      <c r="N316" s="41"/>
      <c r="O316">
        <v>45.380716730676511</v>
      </c>
      <c r="P316" s="41"/>
      <c r="Q316" s="41"/>
      <c r="R316" s="41"/>
      <c r="S316" s="41"/>
    </row>
    <row r="317" spans="2:19" hidden="1" x14ac:dyDescent="0.25">
      <c r="B317" t="s">
        <v>3</v>
      </c>
      <c r="C317" t="s">
        <v>199</v>
      </c>
      <c r="D317" t="s">
        <v>135</v>
      </c>
      <c r="E317"/>
      <c r="F317"/>
      <c r="G317"/>
      <c r="H317"/>
      <c r="I317" s="41"/>
      <c r="J317" s="41"/>
      <c r="K317" s="41"/>
      <c r="L317" s="41"/>
      <c r="M317" s="41"/>
      <c r="N317" s="41"/>
      <c r="O317"/>
      <c r="P317"/>
      <c r="Q317"/>
      <c r="R317"/>
      <c r="S317"/>
    </row>
    <row r="318" spans="2:19" hidden="1" x14ac:dyDescent="0.25">
      <c r="B318" t="s">
        <v>3</v>
      </c>
      <c r="C318" t="s">
        <v>199</v>
      </c>
      <c r="D318" t="s">
        <v>240</v>
      </c>
      <c r="E318"/>
      <c r="F318"/>
      <c r="G318"/>
      <c r="H318"/>
      <c r="I318" s="41"/>
      <c r="J318" s="41"/>
      <c r="K318" s="41"/>
      <c r="L318" s="41"/>
      <c r="M318" s="41"/>
      <c r="N318" s="41"/>
      <c r="O318" s="41"/>
      <c r="P318" s="41"/>
      <c r="Q318" s="41"/>
      <c r="R318" s="41"/>
      <c r="S318" s="41"/>
    </row>
    <row r="319" spans="2:19" hidden="1" x14ac:dyDescent="0.25">
      <c r="B319" t="s">
        <v>3</v>
      </c>
      <c r="C319" t="s">
        <v>199</v>
      </c>
      <c r="D319" t="s">
        <v>98</v>
      </c>
      <c r="E319">
        <v>1821.0311563687601</v>
      </c>
      <c r="F319">
        <v>3086.5511169752799</v>
      </c>
      <c r="G319">
        <v>1595.8323929506</v>
      </c>
      <c r="H319">
        <v>315.43153357455901</v>
      </c>
      <c r="I319">
        <v>215.377648432108</v>
      </c>
      <c r="J319">
        <v>190.62932710345399</v>
      </c>
      <c r="K319">
        <v>198.69240688473701</v>
      </c>
      <c r="L319">
        <v>178.65898336220101</v>
      </c>
      <c r="M319">
        <v>198.373637177022</v>
      </c>
      <c r="N319">
        <v>213.69334661003521</v>
      </c>
      <c r="O319">
        <v>295.03796974345181</v>
      </c>
      <c r="P319">
        <v>82.396081997258619</v>
      </c>
      <c r="Q319">
        <v>24.455114532239541</v>
      </c>
      <c r="R319">
        <v>246.51884930515331</v>
      </c>
      <c r="S319">
        <v>240.55132258423009</v>
      </c>
    </row>
    <row r="320" spans="2:19" hidden="1" x14ac:dyDescent="0.25">
      <c r="B320" t="s">
        <v>3</v>
      </c>
      <c r="C320" t="s">
        <v>199</v>
      </c>
      <c r="D320" t="s">
        <v>241</v>
      </c>
      <c r="E320"/>
      <c r="F320"/>
      <c r="G320"/>
      <c r="H320"/>
      <c r="I320" s="41"/>
      <c r="J320" s="41"/>
      <c r="K320" s="41"/>
      <c r="L320" s="41"/>
      <c r="M320" s="41"/>
      <c r="N320" s="41"/>
      <c r="O320" s="41"/>
      <c r="P320" s="41"/>
      <c r="Q320" s="41"/>
      <c r="R320" s="41"/>
      <c r="S320" s="41"/>
    </row>
    <row r="321" spans="2:19" hidden="1" x14ac:dyDescent="0.25">
      <c r="B321" t="s">
        <v>3</v>
      </c>
      <c r="C321" t="s">
        <v>199</v>
      </c>
      <c r="D321" t="s">
        <v>99</v>
      </c>
      <c r="E321">
        <v>177.62405242513199</v>
      </c>
      <c r="F321">
        <v>409.68054721790702</v>
      </c>
      <c r="G321">
        <v>101.377546065678</v>
      </c>
      <c r="H321">
        <v>26.673069089399501</v>
      </c>
      <c r="I321">
        <v>65.263688838918796</v>
      </c>
      <c r="J321" s="41"/>
      <c r="K321" s="41"/>
      <c r="L321" s="41"/>
      <c r="M321" s="41"/>
      <c r="N321" s="41"/>
      <c r="O321" s="41"/>
      <c r="P321" s="41"/>
      <c r="Q321" s="41"/>
      <c r="R321" s="41"/>
      <c r="S321" s="41"/>
    </row>
    <row r="322" spans="2:19" hidden="1" x14ac:dyDescent="0.25">
      <c r="B322" t="s">
        <v>3</v>
      </c>
      <c r="C322" t="s">
        <v>199</v>
      </c>
      <c r="D322" t="s">
        <v>103</v>
      </c>
      <c r="E322" s="41"/>
      <c r="F322">
        <v>192.37362286669801</v>
      </c>
      <c r="G322">
        <v>127.33345408820701</v>
      </c>
      <c r="H322">
        <v>273.68572563356997</v>
      </c>
      <c r="I322">
        <v>95.305453612142003</v>
      </c>
      <c r="J322">
        <v>92.844110055589098</v>
      </c>
      <c r="K322">
        <v>199.07719366117101</v>
      </c>
      <c r="L322">
        <v>483.28818676028402</v>
      </c>
      <c r="M322">
        <v>127.697777445098</v>
      </c>
      <c r="N322">
        <v>210.07726758631631</v>
      </c>
      <c r="O322">
        <v>367.69119801307897</v>
      </c>
      <c r="P322">
        <v>52.967975120865461</v>
      </c>
      <c r="Q322">
        <v>346.70535119578398</v>
      </c>
      <c r="R322">
        <v>358.09531543633278</v>
      </c>
      <c r="S322">
        <v>374.70662984419158</v>
      </c>
    </row>
    <row r="323" spans="2:19" hidden="1" x14ac:dyDescent="0.25">
      <c r="B323" t="s">
        <v>3</v>
      </c>
      <c r="C323" t="s">
        <v>199</v>
      </c>
      <c r="D323" t="s">
        <v>242</v>
      </c>
      <c r="E323">
        <v>27551748.629999999</v>
      </c>
      <c r="F323">
        <v>52384360.028690197</v>
      </c>
      <c r="G323">
        <v>46536350.734590098</v>
      </c>
      <c r="H323">
        <v>24638930.0334046</v>
      </c>
      <c r="I323">
        <v>30641000.163804401</v>
      </c>
      <c r="J323">
        <v>23578642.1845183</v>
      </c>
      <c r="K323">
        <v>32365349.869139899</v>
      </c>
      <c r="L323">
        <v>23344030.2543905</v>
      </c>
      <c r="M323">
        <v>31619618.0543015</v>
      </c>
      <c r="N323">
        <v>52192101.333388947</v>
      </c>
      <c r="O323">
        <v>61192368.803114779</v>
      </c>
      <c r="P323">
        <v>34384235.036222912</v>
      </c>
      <c r="Q323">
        <v>19142224.014873181</v>
      </c>
      <c r="R323">
        <v>43504621.644165553</v>
      </c>
      <c r="S323">
        <v>61558407.409165487</v>
      </c>
    </row>
    <row r="324" spans="2:19" hidden="1" x14ac:dyDescent="0.25">
      <c r="B324" t="s">
        <v>3</v>
      </c>
      <c r="C324" t="s">
        <v>199</v>
      </c>
      <c r="D324" t="s">
        <v>243</v>
      </c>
      <c r="E324"/>
      <c r="F324" s="41"/>
      <c r="G324" s="41"/>
      <c r="H324" s="41"/>
      <c r="I324" s="41"/>
      <c r="J324" s="41"/>
      <c r="K324" s="41"/>
      <c r="L324" s="41"/>
      <c r="M324" s="41"/>
      <c r="N324" s="41"/>
      <c r="O324" s="41"/>
      <c r="P324" s="41"/>
      <c r="Q324" s="41"/>
      <c r="R324" s="41"/>
      <c r="S324" s="41"/>
    </row>
    <row r="325" spans="2:19" hidden="1" x14ac:dyDescent="0.25">
      <c r="B325" t="s">
        <v>3</v>
      </c>
      <c r="C325" t="s">
        <v>199</v>
      </c>
      <c r="D325" t="s">
        <v>127</v>
      </c>
      <c r="E325"/>
      <c r="F325" s="41"/>
      <c r="G325" s="41"/>
      <c r="H325" s="41"/>
      <c r="I325" s="41"/>
      <c r="J325" s="41"/>
      <c r="K325" s="41"/>
      <c r="L325" s="41"/>
      <c r="M325" s="41"/>
      <c r="N325" s="41"/>
      <c r="O325" s="41"/>
      <c r="P325" s="41"/>
      <c r="Q325" s="41"/>
      <c r="R325" s="41"/>
      <c r="S325" s="41"/>
    </row>
    <row r="326" spans="2:19" hidden="1" x14ac:dyDescent="0.25">
      <c r="B326" t="s">
        <v>3</v>
      </c>
      <c r="C326" t="s">
        <v>199</v>
      </c>
      <c r="D326" t="s">
        <v>105</v>
      </c>
      <c r="E326"/>
      <c r="F326" s="41"/>
      <c r="G326" s="41"/>
      <c r="H326" s="41"/>
      <c r="I326" s="41"/>
      <c r="J326" s="41"/>
      <c r="K326" s="41"/>
      <c r="L326" s="41"/>
      <c r="M326" s="41"/>
      <c r="N326" s="41"/>
      <c r="O326" s="41"/>
      <c r="P326" s="41"/>
      <c r="Q326" s="41"/>
      <c r="R326" s="41"/>
      <c r="S326" s="41"/>
    </row>
    <row r="327" spans="2:19" hidden="1" x14ac:dyDescent="0.25">
      <c r="B327" t="s">
        <v>3</v>
      </c>
      <c r="C327" t="s">
        <v>199</v>
      </c>
      <c r="D327" t="s">
        <v>106</v>
      </c>
      <c r="E327"/>
      <c r="F327" s="41"/>
      <c r="G327" s="41"/>
      <c r="H327" s="41"/>
      <c r="I327" s="41"/>
      <c r="J327" s="41"/>
      <c r="K327" s="41"/>
      <c r="L327" s="41"/>
      <c r="M327" s="41"/>
      <c r="N327" s="41"/>
      <c r="O327" s="41"/>
      <c r="P327" s="41"/>
      <c r="Q327" s="41"/>
      <c r="R327" s="41"/>
      <c r="S327" s="41"/>
    </row>
    <row r="328" spans="2:19" hidden="1" x14ac:dyDescent="0.25">
      <c r="B328" t="s">
        <v>3</v>
      </c>
      <c r="C328" t="s">
        <v>199</v>
      </c>
      <c r="D328" t="s">
        <v>107</v>
      </c>
      <c r="E328">
        <v>1141.20947872288</v>
      </c>
      <c r="F328">
        <v>1182.9665809846099</v>
      </c>
      <c r="G328">
        <v>180.81565736095601</v>
      </c>
      <c r="H328">
        <v>44.839844662650997</v>
      </c>
      <c r="I328" s="41"/>
      <c r="J328" s="41"/>
      <c r="K328" s="41"/>
      <c r="L328" s="41"/>
      <c r="M328" s="41"/>
      <c r="N328" s="41"/>
      <c r="O328" s="41"/>
      <c r="P328" s="41"/>
      <c r="Q328" s="41"/>
      <c r="R328" s="41"/>
      <c r="S328" s="41"/>
    </row>
    <row r="329" spans="2:19" hidden="1" x14ac:dyDescent="0.25">
      <c r="B329" t="s">
        <v>3</v>
      </c>
      <c r="C329" t="s">
        <v>199</v>
      </c>
      <c r="D329" t="s">
        <v>108</v>
      </c>
      <c r="E329"/>
      <c r="F329"/>
      <c r="G329" s="41"/>
      <c r="H329">
        <v>54.685984713074298</v>
      </c>
      <c r="I329" s="41"/>
      <c r="J329" s="41"/>
      <c r="K329" s="41"/>
      <c r="L329" s="41"/>
      <c r="M329" s="41"/>
      <c r="N329" s="41"/>
      <c r="O329" s="41"/>
      <c r="P329" s="41"/>
      <c r="Q329" s="41"/>
      <c r="R329" s="41"/>
      <c r="S329" s="41"/>
    </row>
    <row r="330" spans="2:19" hidden="1" x14ac:dyDescent="0.25">
      <c r="B330" t="s">
        <v>3</v>
      </c>
      <c r="C330" t="s">
        <v>199</v>
      </c>
      <c r="D330" t="s">
        <v>109</v>
      </c>
      <c r="E330">
        <v>1626.90345182854</v>
      </c>
      <c r="F330">
        <v>3737.81845787476</v>
      </c>
      <c r="G330">
        <v>1576.23141641956</v>
      </c>
      <c r="H330">
        <v>1400.11588329193</v>
      </c>
      <c r="I330">
        <v>131.44884297434601</v>
      </c>
      <c r="J330">
        <v>235.23781944415299</v>
      </c>
      <c r="K330">
        <v>149.486080152037</v>
      </c>
      <c r="L330">
        <v>112.79768926395001</v>
      </c>
      <c r="M330">
        <v>158.53213041616999</v>
      </c>
      <c r="N330">
        <v>151.10774336637681</v>
      </c>
      <c r="O330">
        <v>277.97918201614738</v>
      </c>
      <c r="P330">
        <v>57.952667914058758</v>
      </c>
      <c r="Q330">
        <v>56.3333510196953</v>
      </c>
      <c r="R330">
        <v>96.630054312010756</v>
      </c>
      <c r="S330">
        <v>127.02573643898189</v>
      </c>
    </row>
    <row r="331" spans="2:19" hidden="1" x14ac:dyDescent="0.25">
      <c r="B331" t="s">
        <v>3</v>
      </c>
      <c r="C331" t="s">
        <v>199</v>
      </c>
      <c r="D331" t="s">
        <v>244</v>
      </c>
      <c r="E331"/>
      <c r="F331" s="41"/>
      <c r="G331" s="41"/>
      <c r="H331" s="41"/>
      <c r="I331" s="41"/>
      <c r="J331" s="41"/>
      <c r="K331" s="41"/>
      <c r="L331" s="41"/>
      <c r="M331" s="41"/>
      <c r="N331" s="41"/>
      <c r="O331" s="41"/>
      <c r="P331" s="41"/>
      <c r="Q331" s="41"/>
      <c r="R331" s="41"/>
      <c r="S331" s="41"/>
    </row>
    <row r="332" spans="2:19" hidden="1" x14ac:dyDescent="0.25">
      <c r="B332" t="s">
        <v>3</v>
      </c>
      <c r="C332" t="s">
        <v>199</v>
      </c>
      <c r="D332" t="s">
        <v>245</v>
      </c>
      <c r="E332"/>
      <c r="F332" s="41"/>
      <c r="G332" s="41"/>
      <c r="H332" s="41"/>
      <c r="I332" s="41"/>
      <c r="J332" s="41"/>
      <c r="K332" s="41"/>
      <c r="L332" s="41"/>
      <c r="M332" s="41"/>
      <c r="N332" s="41"/>
      <c r="O332" s="41"/>
      <c r="P332" s="41"/>
      <c r="Q332" s="41"/>
      <c r="R332" s="41"/>
      <c r="S332" s="41"/>
    </row>
    <row r="333" spans="2:19" hidden="1" x14ac:dyDescent="0.25">
      <c r="B333" t="s">
        <v>3</v>
      </c>
      <c r="C333" t="s">
        <v>199</v>
      </c>
      <c r="D333" t="s">
        <v>246</v>
      </c>
      <c r="E333"/>
      <c r="F333" s="41"/>
      <c r="G333" s="41"/>
      <c r="H333" s="41"/>
      <c r="I333" s="41"/>
      <c r="J333" s="41"/>
      <c r="K333" s="41"/>
      <c r="L333" s="41"/>
      <c r="M333" s="41"/>
      <c r="N333" s="41"/>
      <c r="O333" s="41"/>
      <c r="P333" s="41"/>
      <c r="Q333" s="41"/>
      <c r="R333" s="41"/>
      <c r="S333" s="41"/>
    </row>
    <row r="334" spans="2:19" hidden="1" x14ac:dyDescent="0.25">
      <c r="B334" t="s">
        <v>3</v>
      </c>
      <c r="C334" t="s">
        <v>199</v>
      </c>
      <c r="D334" t="s">
        <v>247</v>
      </c>
      <c r="E334" s="41"/>
      <c r="F334" s="41"/>
      <c r="G334" s="41"/>
      <c r="H334" s="41"/>
      <c r="I334" s="41"/>
      <c r="J334" s="41"/>
      <c r="K334" s="41"/>
      <c r="L334" s="41"/>
      <c r="M334" s="41"/>
      <c r="N334" s="41"/>
      <c r="O334" s="41"/>
      <c r="P334" s="41"/>
      <c r="Q334" s="41"/>
      <c r="R334" s="41"/>
      <c r="S334" s="41"/>
    </row>
    <row r="335" spans="2:19" hidden="1" x14ac:dyDescent="0.25">
      <c r="B335" t="s">
        <v>3</v>
      </c>
      <c r="C335" t="s">
        <v>199</v>
      </c>
      <c r="D335" t="s">
        <v>136</v>
      </c>
      <c r="E335" s="41"/>
      <c r="F335" s="41"/>
      <c r="G335" s="41"/>
      <c r="H335" s="41"/>
      <c r="I335" s="41"/>
      <c r="J335" s="41"/>
      <c r="K335" s="41"/>
      <c r="L335" s="41"/>
      <c r="M335" s="41"/>
      <c r="N335" s="41"/>
      <c r="O335" s="41"/>
      <c r="P335" s="41"/>
      <c r="Q335" s="41"/>
      <c r="R335" s="41"/>
      <c r="S335" s="41"/>
    </row>
    <row r="336" spans="2:19" hidden="1" x14ac:dyDescent="0.25">
      <c r="B336" t="s">
        <v>3</v>
      </c>
      <c r="C336" t="s">
        <v>199</v>
      </c>
      <c r="D336" t="s">
        <v>110</v>
      </c>
      <c r="E336"/>
      <c r="F336">
        <v>119.485018253638</v>
      </c>
      <c r="G336">
        <v>39.423568455886702</v>
      </c>
      <c r="H336" s="41"/>
      <c r="I336" s="41"/>
      <c r="J336" s="41"/>
      <c r="K336" s="41"/>
      <c r="L336" s="41"/>
      <c r="M336" s="41"/>
      <c r="N336" s="41"/>
      <c r="O336" s="41"/>
      <c r="P336" s="41"/>
      <c r="Q336" s="41"/>
      <c r="R336" s="41"/>
      <c r="S336" s="41"/>
    </row>
    <row r="337" spans="2:19" hidden="1" x14ac:dyDescent="0.25">
      <c r="B337" t="s">
        <v>3</v>
      </c>
      <c r="C337" t="s">
        <v>199</v>
      </c>
      <c r="D337" t="s">
        <v>111</v>
      </c>
      <c r="E337"/>
      <c r="F337"/>
      <c r="G337"/>
      <c r="H337"/>
      <c r="I337" s="41"/>
      <c r="J337" s="41"/>
      <c r="K337" s="41"/>
      <c r="L337" s="41"/>
      <c r="M337" s="41"/>
      <c r="N337" s="41"/>
      <c r="O337"/>
      <c r="P337"/>
      <c r="Q337"/>
      <c r="R337"/>
      <c r="S337"/>
    </row>
    <row r="338" spans="2:19" hidden="1" x14ac:dyDescent="0.25">
      <c r="B338" t="s">
        <v>3</v>
      </c>
      <c r="C338" t="s">
        <v>199</v>
      </c>
      <c r="D338" t="s">
        <v>112</v>
      </c>
      <c r="E338"/>
      <c r="F338"/>
      <c r="G338"/>
      <c r="H338">
        <v>28.143901849812</v>
      </c>
      <c r="I338" s="41"/>
      <c r="J338">
        <v>42.288921547637699</v>
      </c>
      <c r="K338">
        <v>48.612998348545602</v>
      </c>
      <c r="L338">
        <v>43.946596348711097</v>
      </c>
      <c r="M338">
        <v>22.3404652061786</v>
      </c>
      <c r="N338">
        <v>28.993749065051489</v>
      </c>
      <c r="O338">
        <v>96.230650913511596</v>
      </c>
      <c r="P338" s="41"/>
      <c r="Q338" s="41"/>
      <c r="R338">
        <v>57.434686616199848</v>
      </c>
      <c r="S338" s="41"/>
    </row>
    <row r="339" spans="2:19" hidden="1" x14ac:dyDescent="0.25">
      <c r="B339" t="s">
        <v>3</v>
      </c>
      <c r="C339" t="s">
        <v>199</v>
      </c>
      <c r="D339" t="s">
        <v>113</v>
      </c>
      <c r="E339"/>
      <c r="F339"/>
      <c r="G339"/>
      <c r="H339">
        <v>75.568986689682802</v>
      </c>
      <c r="I339" s="41"/>
      <c r="J339">
        <v>20.935261177395201</v>
      </c>
      <c r="K339">
        <v>64.820101495144002</v>
      </c>
      <c r="L339">
        <v>114.90749139096501</v>
      </c>
      <c r="M339">
        <v>49.455152267304598</v>
      </c>
      <c r="N339">
        <v>50.17449420707937</v>
      </c>
      <c r="O339">
        <v>113.956592669888</v>
      </c>
      <c r="P339" s="41"/>
      <c r="Q339" s="41"/>
      <c r="R339">
        <v>141.31620413744591</v>
      </c>
      <c r="S339">
        <v>119.4734232885705</v>
      </c>
    </row>
    <row r="340" spans="2:19" hidden="1" x14ac:dyDescent="0.25">
      <c r="B340" t="s">
        <v>3</v>
      </c>
      <c r="C340" t="s">
        <v>199</v>
      </c>
      <c r="D340" t="s">
        <v>114</v>
      </c>
      <c r="E340"/>
      <c r="F340"/>
      <c r="G340"/>
      <c r="H340" s="41"/>
      <c r="I340" s="41"/>
      <c r="J340">
        <v>416.29968762735001</v>
      </c>
      <c r="K340">
        <v>81.537119375653504</v>
      </c>
      <c r="L340">
        <v>26.934835757238801</v>
      </c>
      <c r="M340">
        <v>14.486543647258101</v>
      </c>
      <c r="N340">
        <v>21.22940703315809</v>
      </c>
      <c r="O340">
        <v>69.235731000946501</v>
      </c>
      <c r="P340" s="41"/>
      <c r="Q340" s="41"/>
      <c r="R340">
        <v>53.041927961304367</v>
      </c>
      <c r="S340" s="41"/>
    </row>
    <row r="341" spans="2:19" hidden="1" x14ac:dyDescent="0.25">
      <c r="B341" t="s">
        <v>3</v>
      </c>
      <c r="C341" t="s">
        <v>199</v>
      </c>
      <c r="D341" t="s">
        <v>248</v>
      </c>
      <c r="E341"/>
      <c r="F341"/>
      <c r="G341"/>
      <c r="H341" s="41"/>
      <c r="I341" s="41"/>
      <c r="J341" s="41"/>
      <c r="K341" s="41"/>
      <c r="L341" s="41"/>
      <c r="M341" s="41"/>
      <c r="N341" s="41"/>
      <c r="O341" s="41"/>
      <c r="P341" s="41"/>
      <c r="Q341" s="41"/>
      <c r="R341" s="41"/>
      <c r="S341" s="41"/>
    </row>
    <row r="342" spans="2:19" hidden="1" x14ac:dyDescent="0.25">
      <c r="B342" t="s">
        <v>3</v>
      </c>
      <c r="C342" t="s">
        <v>199</v>
      </c>
      <c r="D342" t="s">
        <v>249</v>
      </c>
      <c r="E342"/>
      <c r="F342">
        <v>135.15910578217199</v>
      </c>
      <c r="G342">
        <v>100.149610881409</v>
      </c>
      <c r="H342">
        <v>13.289980588179899</v>
      </c>
      <c r="I342" s="41"/>
      <c r="J342">
        <v>21.717243602606001</v>
      </c>
      <c r="K342">
        <v>48.188651153787802</v>
      </c>
      <c r="L342">
        <v>70.746703178940706</v>
      </c>
      <c r="M342">
        <v>36.904563380491602</v>
      </c>
      <c r="N342">
        <v>97.97752890516783</v>
      </c>
      <c r="O342">
        <v>149.44818540640119</v>
      </c>
      <c r="P342" s="41"/>
      <c r="Q342" s="41"/>
      <c r="R342">
        <v>214.28430767122401</v>
      </c>
      <c r="S342">
        <v>219.89228241209099</v>
      </c>
    </row>
    <row r="343" spans="2:19" hidden="1" x14ac:dyDescent="0.25">
      <c r="B343" t="s">
        <v>3</v>
      </c>
      <c r="C343" t="s">
        <v>199</v>
      </c>
      <c r="D343" t="s">
        <v>250</v>
      </c>
      <c r="E343"/>
      <c r="F343" s="41"/>
      <c r="G343" s="41"/>
      <c r="H343" s="41"/>
      <c r="I343" s="41"/>
      <c r="J343" s="41"/>
      <c r="K343" s="41"/>
      <c r="L343">
        <v>18.744420108668201</v>
      </c>
      <c r="M343" s="41"/>
      <c r="N343">
        <v>17.1666162011484</v>
      </c>
      <c r="O343">
        <v>46.163038164080277</v>
      </c>
      <c r="P343" s="41"/>
      <c r="Q343" s="41"/>
      <c r="R343" s="41"/>
      <c r="S343">
        <v>72.152360041746022</v>
      </c>
    </row>
    <row r="344" spans="2:19" hidden="1" x14ac:dyDescent="0.25">
      <c r="B344" t="s">
        <v>3</v>
      </c>
      <c r="C344" t="s">
        <v>199</v>
      </c>
      <c r="D344" t="s">
        <v>465</v>
      </c>
      <c r="E344"/>
      <c r="F344"/>
      <c r="G344"/>
      <c r="H344"/>
      <c r="I344"/>
      <c r="J344"/>
      <c r="K344"/>
      <c r="L344"/>
      <c r="M344"/>
      <c r="N344"/>
      <c r="O344"/>
      <c r="P344"/>
      <c r="Q344">
        <v>1513.2099279381921</v>
      </c>
      <c r="R344">
        <v>2007.644744077649</v>
      </c>
      <c r="S344">
        <v>2445.8828869596282</v>
      </c>
    </row>
    <row r="345" spans="2:19" hidden="1" x14ac:dyDescent="0.25">
      <c r="B345" t="s">
        <v>3</v>
      </c>
      <c r="C345" t="s">
        <v>199</v>
      </c>
      <c r="D345" t="s">
        <v>466</v>
      </c>
      <c r="E345"/>
      <c r="F345">
        <v>1793.44305134773</v>
      </c>
      <c r="G345">
        <v>2392.13666193377</v>
      </c>
      <c r="H345">
        <v>1585.66298483522</v>
      </c>
      <c r="I345">
        <v>1897.17717951239</v>
      </c>
      <c r="J345">
        <v>1751.75518095642</v>
      </c>
      <c r="K345">
        <v>2701.4617638569198</v>
      </c>
      <c r="L345">
        <v>3082.9437655209699</v>
      </c>
      <c r="M345">
        <v>1859.9651505414299</v>
      </c>
      <c r="N345">
        <v>1459.130693803985</v>
      </c>
      <c r="O345">
        <v>1800.645104816809</v>
      </c>
      <c r="P345">
        <v>1365.620661047318</v>
      </c>
      <c r="Q345">
        <v>1067.6163558929591</v>
      </c>
      <c r="R345">
        <v>1475.933408212918</v>
      </c>
      <c r="S345">
        <v>1413.94622742505</v>
      </c>
    </row>
    <row r="346" spans="2:19" hidden="1" x14ac:dyDescent="0.25">
      <c r="B346" t="s">
        <v>3</v>
      </c>
      <c r="C346" t="s">
        <v>199</v>
      </c>
      <c r="D346" t="s">
        <v>467</v>
      </c>
      <c r="E346"/>
      <c r="F346"/>
      <c r="G346"/>
      <c r="H346" s="41"/>
      <c r="I346"/>
      <c r="J346"/>
      <c r="K346"/>
      <c r="L346"/>
      <c r="M346"/>
      <c r="N346"/>
      <c r="O346"/>
      <c r="P346"/>
      <c r="Q346"/>
      <c r="R346"/>
      <c r="S346"/>
    </row>
    <row r="347" spans="2:19" hidden="1" x14ac:dyDescent="0.25">
      <c r="B347" t="s">
        <v>3</v>
      </c>
      <c r="C347" t="s">
        <v>199</v>
      </c>
      <c r="D347" t="s">
        <v>468</v>
      </c>
      <c r="E347"/>
      <c r="F347">
        <v>47249.634181731599</v>
      </c>
      <c r="G347"/>
      <c r="H347"/>
      <c r="I347"/>
      <c r="J347"/>
      <c r="K347"/>
      <c r="L347"/>
      <c r="M347"/>
      <c r="N347"/>
      <c r="O347"/>
      <c r="P347"/>
      <c r="Q347"/>
      <c r="R347"/>
      <c r="S347"/>
    </row>
    <row r="348" spans="2:19" hidden="1" x14ac:dyDescent="0.25">
      <c r="B348" t="s">
        <v>3</v>
      </c>
      <c r="C348" t="s">
        <v>199</v>
      </c>
      <c r="D348" t="s">
        <v>469</v>
      </c>
      <c r="E348"/>
      <c r="F348"/>
      <c r="G348" s="41"/>
      <c r="H348"/>
      <c r="I348"/>
      <c r="J348"/>
      <c r="K348"/>
      <c r="L348"/>
      <c r="M348"/>
      <c r="N348"/>
      <c r="O348"/>
      <c r="P348"/>
      <c r="Q348"/>
      <c r="R348"/>
      <c r="S348"/>
    </row>
    <row r="349" spans="2:19" hidden="1" x14ac:dyDescent="0.25">
      <c r="B349" t="s">
        <v>3</v>
      </c>
      <c r="C349" t="s">
        <v>199</v>
      </c>
      <c r="D349" t="s">
        <v>470</v>
      </c>
      <c r="E349"/>
      <c r="F349"/>
      <c r="G349"/>
      <c r="H349" s="41"/>
      <c r="I349"/>
      <c r="J349"/>
      <c r="K349"/>
      <c r="L349"/>
      <c r="M349"/>
      <c r="N349"/>
      <c r="O349"/>
      <c r="P349"/>
      <c r="Q349"/>
      <c r="R349"/>
      <c r="S349"/>
    </row>
    <row r="350" spans="2:19" hidden="1" x14ac:dyDescent="0.25">
      <c r="B350" t="s">
        <v>3</v>
      </c>
      <c r="C350" t="s">
        <v>199</v>
      </c>
      <c r="D350" t="s">
        <v>471</v>
      </c>
      <c r="E350">
        <v>79008.271304766706</v>
      </c>
      <c r="F350">
        <v>97346.513841002205</v>
      </c>
      <c r="G350">
        <v>59615.417309764001</v>
      </c>
      <c r="H350">
        <v>25821.3526490359</v>
      </c>
      <c r="I350">
        <v>21817.669925416401</v>
      </c>
      <c r="J350">
        <v>22548.262807103201</v>
      </c>
      <c r="K350">
        <v>48140.434096751997</v>
      </c>
      <c r="L350">
        <v>22753.158007758801</v>
      </c>
      <c r="M350">
        <v>27278.159309950199</v>
      </c>
      <c r="N350">
        <v>28994.75809222952</v>
      </c>
      <c r="O350">
        <v>17884.331083673522</v>
      </c>
      <c r="P350">
        <v>19398.956775218459</v>
      </c>
      <c r="Q350">
        <v>31975.47835551043</v>
      </c>
      <c r="R350">
        <v>35550.395764718662</v>
      </c>
      <c r="S350">
        <v>28007.042783654651</v>
      </c>
    </row>
    <row r="351" spans="2:19" hidden="1" x14ac:dyDescent="0.25">
      <c r="B351" t="s">
        <v>3</v>
      </c>
      <c r="C351" t="s">
        <v>199</v>
      </c>
      <c r="D351" t="s">
        <v>472</v>
      </c>
      <c r="E351"/>
      <c r="F351"/>
      <c r="G351"/>
      <c r="H351"/>
      <c r="I351"/>
      <c r="J351"/>
      <c r="K351"/>
      <c r="L351"/>
      <c r="M351"/>
      <c r="N351"/>
      <c r="O351"/>
      <c r="P351"/>
      <c r="Q351" s="41"/>
      <c r="R351" s="41"/>
      <c r="S351" s="41"/>
    </row>
    <row r="352" spans="2:19" hidden="1" x14ac:dyDescent="0.25">
      <c r="B352" t="s">
        <v>3</v>
      </c>
      <c r="C352" t="s">
        <v>199</v>
      </c>
      <c r="D352" t="s">
        <v>473</v>
      </c>
      <c r="E352"/>
      <c r="F352" s="41"/>
      <c r="G352" s="41"/>
      <c r="H352" s="41"/>
      <c r="I352" s="41"/>
      <c r="J352" s="41"/>
      <c r="K352" s="41"/>
      <c r="L352" s="41"/>
      <c r="M352" s="41"/>
      <c r="N352" s="41"/>
      <c r="O352" s="41"/>
      <c r="P352" s="41"/>
      <c r="Q352" s="41"/>
      <c r="R352" s="41"/>
      <c r="S352" s="41"/>
    </row>
    <row r="353" spans="2:22" hidden="1" x14ac:dyDescent="0.25">
      <c r="B353" t="s">
        <v>3</v>
      </c>
      <c r="C353" t="s">
        <v>199</v>
      </c>
      <c r="D353" t="s">
        <v>474</v>
      </c>
      <c r="E353"/>
      <c r="F353" s="41"/>
      <c r="G353" s="41"/>
      <c r="H353" s="41"/>
      <c r="I353" s="41"/>
      <c r="J353" s="41"/>
      <c r="K353" s="41"/>
      <c r="L353" s="41"/>
      <c r="M353">
        <v>0.17493116440332701</v>
      </c>
      <c r="N353">
        <v>9.0393739396319756E-2</v>
      </c>
      <c r="O353" s="41"/>
      <c r="P353" s="41"/>
      <c r="Q353" s="41"/>
      <c r="R353" s="41"/>
      <c r="S353">
        <v>0.23982197951686021</v>
      </c>
    </row>
    <row r="354" spans="2:22" hidden="1" x14ac:dyDescent="0.25">
      <c r="B354" t="s">
        <v>3</v>
      </c>
      <c r="C354" t="s">
        <v>199</v>
      </c>
      <c r="D354" t="s">
        <v>475</v>
      </c>
      <c r="E354"/>
      <c r="F354"/>
      <c r="G354"/>
      <c r="H354"/>
      <c r="I354"/>
      <c r="J354"/>
      <c r="K354"/>
      <c r="L354" s="41"/>
      <c r="M354" s="41"/>
      <c r="N354"/>
      <c r="O354"/>
      <c r="P354"/>
      <c r="Q354"/>
      <c r="R354"/>
      <c r="S354"/>
    </row>
    <row r="355" spans="2:22" hidden="1" x14ac:dyDescent="0.25">
      <c r="B355" t="s">
        <v>3</v>
      </c>
      <c r="C355" t="s">
        <v>199</v>
      </c>
      <c r="D355" t="s">
        <v>476</v>
      </c>
      <c r="E355"/>
      <c r="F355"/>
      <c r="G355"/>
      <c r="H355"/>
      <c r="I355"/>
      <c r="J355"/>
      <c r="K355"/>
      <c r="L355"/>
      <c r="M355"/>
      <c r="N355"/>
      <c r="O355"/>
      <c r="P355"/>
      <c r="Q355">
        <v>258.0447712491781</v>
      </c>
      <c r="R355">
        <v>215.7878659173636</v>
      </c>
      <c r="S355">
        <v>344.3217180281631</v>
      </c>
    </row>
    <row r="356" spans="2:22" hidden="1" x14ac:dyDescent="0.25">
      <c r="B356" t="s">
        <v>3</v>
      </c>
      <c r="C356" t="s">
        <v>199</v>
      </c>
      <c r="D356" t="s">
        <v>477</v>
      </c>
      <c r="E356"/>
      <c r="F356"/>
      <c r="G356"/>
      <c r="H356"/>
      <c r="I356"/>
      <c r="J356"/>
      <c r="K356"/>
      <c r="L356"/>
      <c r="M356"/>
      <c r="N356"/>
      <c r="O356"/>
      <c r="P356"/>
      <c r="Q356">
        <v>4372.3444648848008</v>
      </c>
      <c r="R356">
        <v>6616.5648358037452</v>
      </c>
      <c r="S356">
        <v>9199.2553236168951</v>
      </c>
    </row>
    <row r="357" spans="2:22" hidden="1" x14ac:dyDescent="0.25">
      <c r="B357" t="s">
        <v>3</v>
      </c>
      <c r="C357" t="s">
        <v>199</v>
      </c>
      <c r="D357" t="s">
        <v>478</v>
      </c>
      <c r="E357"/>
      <c r="F357"/>
      <c r="G357" s="41"/>
      <c r="H357" s="41"/>
      <c r="I357" s="41"/>
      <c r="J357"/>
      <c r="K357"/>
      <c r="L357"/>
      <c r="M357"/>
      <c r="N357"/>
      <c r="O357"/>
      <c r="P357"/>
      <c r="Q357"/>
      <c r="R357"/>
      <c r="S357"/>
    </row>
    <row r="358" spans="2:22" hidden="1" x14ac:dyDescent="0.25">
      <c r="B358" t="s">
        <v>3</v>
      </c>
      <c r="C358" t="s">
        <v>199</v>
      </c>
      <c r="D358" t="s">
        <v>479</v>
      </c>
      <c r="E358"/>
      <c r="F358"/>
      <c r="G358">
        <v>110.92889749974501</v>
      </c>
      <c r="H358" s="41"/>
      <c r="I358">
        <v>19.236421575478602</v>
      </c>
      <c r="J358">
        <v>57.047461748689798</v>
      </c>
      <c r="K358">
        <v>81.952773258365895</v>
      </c>
      <c r="L358">
        <v>34.843150702374501</v>
      </c>
      <c r="M358">
        <v>52.949434262769998</v>
      </c>
      <c r="N358">
        <v>48.996706200738018</v>
      </c>
      <c r="O358">
        <v>47.956862140976938</v>
      </c>
      <c r="P358">
        <v>41.549865513712973</v>
      </c>
      <c r="Q358">
        <v>26.989884548272521</v>
      </c>
      <c r="R358">
        <v>24.939554725722932</v>
      </c>
      <c r="S358">
        <v>38.587959250213608</v>
      </c>
    </row>
    <row r="359" spans="2:22" hidden="1" x14ac:dyDescent="0.25">
      <c r="B359" t="s">
        <v>3</v>
      </c>
      <c r="C359" t="s">
        <v>199</v>
      </c>
      <c r="D359" t="s">
        <v>480</v>
      </c>
      <c r="E359"/>
      <c r="F359"/>
      <c r="G359"/>
      <c r="H359"/>
      <c r="I359"/>
      <c r="J359"/>
      <c r="K359"/>
      <c r="L359" s="41"/>
      <c r="M359" s="41"/>
      <c r="N359" s="41"/>
      <c r="O359" s="41"/>
      <c r="P359" s="41"/>
      <c r="Q359" s="41"/>
      <c r="R359" s="41"/>
      <c r="S359" s="41"/>
    </row>
    <row r="360" spans="2:22" hidden="1" x14ac:dyDescent="0.25">
      <c r="B360" t="s">
        <v>3</v>
      </c>
      <c r="C360" t="s">
        <v>199</v>
      </c>
      <c r="D360" t="s">
        <v>481</v>
      </c>
      <c r="E360"/>
      <c r="F360"/>
      <c r="G360"/>
      <c r="H360" s="41"/>
      <c r="I360" s="41"/>
      <c r="J360" s="41"/>
      <c r="K360" s="41"/>
      <c r="L360" s="41"/>
      <c r="M360" s="41"/>
      <c r="N360" s="41"/>
      <c r="O360" s="41"/>
      <c r="P360" s="41"/>
      <c r="Q360" s="41"/>
      <c r="R360" s="41"/>
      <c r="S360" s="41"/>
    </row>
    <row r="361" spans="2:22" hidden="1" x14ac:dyDescent="0.25">
      <c r="B361" t="s">
        <v>3</v>
      </c>
      <c r="C361" t="s">
        <v>199</v>
      </c>
      <c r="D361" t="s">
        <v>482</v>
      </c>
      <c r="E361"/>
      <c r="F361"/>
      <c r="G361"/>
      <c r="H361"/>
      <c r="I361" s="41"/>
      <c r="J361" s="41"/>
      <c r="K361" s="41"/>
      <c r="L361" s="41"/>
      <c r="M361" s="41"/>
      <c r="N361" s="41"/>
      <c r="O361"/>
      <c r="P361"/>
      <c r="Q361"/>
      <c r="R361"/>
      <c r="S361"/>
    </row>
    <row r="362" spans="2:22" hidden="1" x14ac:dyDescent="0.25">
      <c r="B362" t="s">
        <v>3</v>
      </c>
      <c r="C362" t="s">
        <v>199</v>
      </c>
      <c r="D362" t="s">
        <v>483</v>
      </c>
      <c r="E362"/>
      <c r="F362"/>
      <c r="G362"/>
      <c r="H362" s="41"/>
      <c r="I362" s="41"/>
      <c r="J362" s="41"/>
      <c r="K362" s="41"/>
      <c r="L362" s="41"/>
      <c r="M362" s="41"/>
      <c r="N362" s="41"/>
      <c r="O362" s="41"/>
      <c r="P362" s="41"/>
      <c r="Q362" s="41"/>
      <c r="R362" s="41"/>
      <c r="S362" s="41"/>
    </row>
    <row r="363" spans="2:22" hidden="1" x14ac:dyDescent="0.25">
      <c r="B363" t="s">
        <v>3</v>
      </c>
      <c r="C363" t="s">
        <v>199</v>
      </c>
      <c r="D363" t="s">
        <v>484</v>
      </c>
      <c r="E363"/>
      <c r="F363"/>
      <c r="G363"/>
      <c r="H363"/>
      <c r="I363"/>
      <c r="J363"/>
      <c r="K363"/>
      <c r="L363"/>
      <c r="M363"/>
      <c r="N363"/>
      <c r="O363"/>
      <c r="P363"/>
      <c r="Q363">
        <v>2469.9739947203689</v>
      </c>
      <c r="R363">
        <v>2723.085966314638</v>
      </c>
      <c r="S363">
        <v>3101.2162789542758</v>
      </c>
    </row>
    <row r="364" spans="2:22" hidden="1" x14ac:dyDescent="0.25">
      <c r="B364" t="s">
        <v>3</v>
      </c>
      <c r="C364" t="s">
        <v>199</v>
      </c>
      <c r="D364" t="s">
        <v>485</v>
      </c>
      <c r="E364"/>
      <c r="F364"/>
      <c r="G364"/>
      <c r="H364"/>
      <c r="I364"/>
      <c r="J364"/>
      <c r="K364"/>
      <c r="L364"/>
      <c r="M364"/>
      <c r="N364"/>
      <c r="O364"/>
      <c r="P364"/>
      <c r="Q364">
        <v>6275.1139920746336</v>
      </c>
      <c r="R364">
        <v>8483.9439064562121</v>
      </c>
      <c r="S364">
        <v>8973.0043901131885</v>
      </c>
    </row>
    <row r="365" spans="2:22" hidden="1" x14ac:dyDescent="0.25">
      <c r="B365" t="s">
        <v>3</v>
      </c>
      <c r="C365" t="s">
        <v>199</v>
      </c>
      <c r="D365" t="s">
        <v>486</v>
      </c>
      <c r="E365"/>
      <c r="F365"/>
      <c r="G365"/>
      <c r="H365"/>
      <c r="I365"/>
      <c r="J365"/>
      <c r="K365"/>
      <c r="L365"/>
      <c r="M365"/>
      <c r="N365"/>
      <c r="O365"/>
      <c r="P365"/>
      <c r="Q365">
        <v>1302.1099685690349</v>
      </c>
      <c r="R365">
        <v>1826.7296717253221</v>
      </c>
      <c r="S365">
        <v>2302.2663888789721</v>
      </c>
    </row>
    <row r="366" spans="2:22" hidden="1" x14ac:dyDescent="0.25">
      <c r="B366" t="s">
        <v>3</v>
      </c>
      <c r="C366" t="s">
        <v>199</v>
      </c>
      <c r="D366" t="s">
        <v>487</v>
      </c>
      <c r="E366"/>
      <c r="F366"/>
      <c r="G366"/>
      <c r="H366"/>
      <c r="I366"/>
      <c r="J366"/>
      <c r="K366"/>
      <c r="L366"/>
      <c r="M366"/>
      <c r="N366"/>
      <c r="O366"/>
      <c r="P366"/>
      <c r="Q366" s="41"/>
      <c r="R366" s="41"/>
      <c r="S366" s="41"/>
      <c r="U366" s="14"/>
      <c r="V366" s="13"/>
    </row>
    <row r="367" spans="2:22" hidden="1" x14ac:dyDescent="0.25">
      <c r="B367" t="s">
        <v>3</v>
      </c>
      <c r="C367" t="s">
        <v>199</v>
      </c>
      <c r="D367" t="s">
        <v>488</v>
      </c>
      <c r="E367"/>
      <c r="F367"/>
      <c r="G367"/>
      <c r="H367"/>
      <c r="I367"/>
      <c r="J367"/>
      <c r="K367"/>
      <c r="L367">
        <v>14000.023091146501</v>
      </c>
      <c r="M367">
        <v>22536.756706082298</v>
      </c>
      <c r="N367">
        <v>20492.725259476982</v>
      </c>
      <c r="O367">
        <v>19614.312471576151</v>
      </c>
      <c r="P367">
        <v>30230.077061486569</v>
      </c>
      <c r="Q367">
        <v>12197.71819817454</v>
      </c>
      <c r="R367">
        <v>16931.645627766629</v>
      </c>
      <c r="S367">
        <v>34424.177598116061</v>
      </c>
    </row>
    <row r="368" spans="2:22" hidden="1" x14ac:dyDescent="0.25">
      <c r="B368" t="s">
        <v>3</v>
      </c>
      <c r="C368" t="s">
        <v>199</v>
      </c>
      <c r="D368" t="s">
        <v>489</v>
      </c>
      <c r="E368"/>
      <c r="F368"/>
      <c r="G368"/>
      <c r="H368"/>
      <c r="I368"/>
      <c r="J368"/>
      <c r="K368" s="41"/>
      <c r="L368" s="41"/>
      <c r="M368" s="41"/>
      <c r="N368" s="41"/>
      <c r="O368" s="41"/>
      <c r="P368" s="41"/>
      <c r="Q368" s="41"/>
      <c r="R368" s="41"/>
      <c r="S368" s="41"/>
    </row>
    <row r="369" spans="2:37" hidden="1" x14ac:dyDescent="0.25">
      <c r="B369" t="s">
        <v>3</v>
      </c>
      <c r="C369" t="s">
        <v>199</v>
      </c>
      <c r="D369" t="s">
        <v>490</v>
      </c>
      <c r="E369" s="41"/>
      <c r="F369" s="41"/>
      <c r="G369">
        <v>77.557560359688907</v>
      </c>
      <c r="H369">
        <v>13.289980588179899</v>
      </c>
      <c r="I369" s="41"/>
      <c r="J369">
        <v>21.717243602606001</v>
      </c>
      <c r="K369">
        <v>39.475636214412702</v>
      </c>
      <c r="L369">
        <v>52.002283070272597</v>
      </c>
      <c r="M369">
        <v>36.904563380491602</v>
      </c>
      <c r="N369">
        <v>80.810912704019415</v>
      </c>
      <c r="O369">
        <v>103.2851472423209</v>
      </c>
      <c r="P369" s="41"/>
      <c r="Q369" s="41"/>
      <c r="R369">
        <v>188.9513648980591</v>
      </c>
      <c r="S369">
        <v>147.73992237034491</v>
      </c>
    </row>
    <row r="370" spans="2:37" hidden="1" x14ac:dyDescent="0.25">
      <c r="B370" t="s">
        <v>3</v>
      </c>
      <c r="C370" t="s">
        <v>199</v>
      </c>
      <c r="D370" t="s">
        <v>491</v>
      </c>
      <c r="E370"/>
      <c r="F370" s="41"/>
      <c r="G370" s="41"/>
      <c r="H370" s="41"/>
      <c r="I370"/>
      <c r="J370"/>
      <c r="K370"/>
      <c r="L370"/>
      <c r="M370"/>
      <c r="N370"/>
      <c r="O370"/>
      <c r="P370"/>
      <c r="Q370"/>
      <c r="R370"/>
      <c r="S370"/>
    </row>
    <row r="371" spans="2:37" hidden="1" x14ac:dyDescent="0.25">
      <c r="B371" t="s">
        <v>3</v>
      </c>
      <c r="C371" t="s">
        <v>199</v>
      </c>
      <c r="D371" t="s">
        <v>492</v>
      </c>
      <c r="E371"/>
      <c r="F371" s="41"/>
      <c r="G371" s="41"/>
      <c r="H371" s="41"/>
      <c r="I371" s="41"/>
      <c r="J371"/>
      <c r="K371"/>
      <c r="L371"/>
      <c r="M371"/>
      <c r="N371"/>
      <c r="O371"/>
      <c r="P371"/>
      <c r="Q371"/>
      <c r="R371"/>
      <c r="S371"/>
    </row>
    <row r="372" spans="2:37" hidden="1" x14ac:dyDescent="0.25">
      <c r="B372" t="s">
        <v>3</v>
      </c>
      <c r="C372" t="s">
        <v>199</v>
      </c>
      <c r="D372" t="s">
        <v>493</v>
      </c>
      <c r="E372"/>
      <c r="F372" s="41"/>
      <c r="G372" s="41"/>
      <c r="H372" s="41"/>
      <c r="I372" s="41"/>
      <c r="J372"/>
      <c r="K372"/>
      <c r="L372"/>
      <c r="M372"/>
      <c r="N372"/>
      <c r="O372"/>
      <c r="P372"/>
      <c r="Q372"/>
      <c r="R372"/>
      <c r="S372"/>
    </row>
    <row r="373" spans="2:37" hidden="1" x14ac:dyDescent="0.25">
      <c r="B373" t="s">
        <v>3</v>
      </c>
      <c r="C373" t="s">
        <v>199</v>
      </c>
      <c r="D373" t="s">
        <v>494</v>
      </c>
      <c r="E373"/>
      <c r="F373" s="41"/>
      <c r="G373" s="41"/>
      <c r="H373" s="41"/>
      <c r="I373" s="41"/>
      <c r="J373" s="41"/>
      <c r="K373" s="41"/>
      <c r="L373" s="41"/>
      <c r="M373" s="41"/>
      <c r="N373" s="41"/>
      <c r="O373" s="41"/>
      <c r="P373" s="41"/>
      <c r="Q373" s="41"/>
      <c r="R373" s="41"/>
      <c r="S373" s="41"/>
    </row>
    <row r="374" spans="2:37" hidden="1" x14ac:dyDescent="0.25">
      <c r="B374" t="s">
        <v>3</v>
      </c>
      <c r="C374" t="s">
        <v>199</v>
      </c>
      <c r="D374" t="s">
        <v>495</v>
      </c>
      <c r="E374"/>
      <c r="F374"/>
      <c r="G374"/>
      <c r="H374" s="41"/>
      <c r="I374"/>
      <c r="J374"/>
      <c r="K374"/>
      <c r="L374"/>
      <c r="M374"/>
      <c r="N374"/>
      <c r="O374"/>
      <c r="P374"/>
      <c r="Q374"/>
      <c r="R374"/>
      <c r="S374"/>
    </row>
    <row r="375" spans="2:37" hidden="1" x14ac:dyDescent="0.25">
      <c r="B375" t="s">
        <v>3</v>
      </c>
      <c r="C375" t="s">
        <v>199</v>
      </c>
      <c r="D375" t="s">
        <v>496</v>
      </c>
      <c r="E375"/>
      <c r="F375">
        <v>23.5973072744783</v>
      </c>
      <c r="G375" s="41"/>
      <c r="H375" s="41"/>
      <c r="I375" s="41"/>
      <c r="J375" s="41"/>
      <c r="K375" s="41"/>
      <c r="L375" s="41"/>
      <c r="M375" s="41"/>
      <c r="N375" s="41"/>
      <c r="O375" s="41"/>
      <c r="P375" s="41"/>
      <c r="Q375" s="41"/>
      <c r="R375" s="41"/>
      <c r="S375" s="41"/>
    </row>
    <row r="376" spans="2:37" hidden="1" x14ac:dyDescent="0.25">
      <c r="B376" t="s">
        <v>3</v>
      </c>
      <c r="C376" t="s">
        <v>199</v>
      </c>
      <c r="D376" t="s">
        <v>497</v>
      </c>
      <c r="E376"/>
      <c r="F376"/>
      <c r="G376"/>
      <c r="H376"/>
      <c r="I376"/>
      <c r="J376"/>
      <c r="K376"/>
      <c r="L376"/>
      <c r="M376"/>
      <c r="N376"/>
      <c r="O376"/>
      <c r="P376" s="41"/>
      <c r="Q376" s="41"/>
      <c r="R376"/>
      <c r="S376"/>
    </row>
    <row r="377" spans="2:37" hidden="1" x14ac:dyDescent="0.25">
      <c r="B377" t="s">
        <v>3</v>
      </c>
      <c r="C377" t="s">
        <v>199</v>
      </c>
      <c r="D377" t="s">
        <v>251</v>
      </c>
      <c r="E377"/>
      <c r="F377"/>
      <c r="G377"/>
      <c r="H377"/>
      <c r="I377" s="41"/>
      <c r="J377" s="41"/>
      <c r="K377" s="41"/>
      <c r="L377" s="41"/>
      <c r="M377" s="41"/>
      <c r="N377" s="41"/>
      <c r="O377" s="41"/>
      <c r="P377" s="41"/>
      <c r="Q377" s="41"/>
      <c r="R377" s="41"/>
      <c r="S377" s="41"/>
    </row>
    <row r="378" spans="2:37" hidden="1" x14ac:dyDescent="0.25">
      <c r="B378" t="s">
        <v>3</v>
      </c>
      <c r="C378" t="s">
        <v>199</v>
      </c>
      <c r="D378" t="s">
        <v>498</v>
      </c>
      <c r="E378">
        <v>36286.320337180099</v>
      </c>
      <c r="F378">
        <v>75536.691745344098</v>
      </c>
      <c r="G378">
        <v>44662.283146194699</v>
      </c>
      <c r="H378"/>
      <c r="I378"/>
      <c r="J378"/>
      <c r="K378"/>
      <c r="L378"/>
      <c r="M378"/>
      <c r="N378"/>
      <c r="O378"/>
      <c r="P378"/>
      <c r="Q378"/>
      <c r="R378"/>
      <c r="S378"/>
      <c r="U378" s="14"/>
      <c r="V378" s="13"/>
    </row>
    <row r="379" spans="2:37" hidden="1" x14ac:dyDescent="0.25">
      <c r="B379" t="s">
        <v>3</v>
      </c>
      <c r="C379" t="s">
        <v>199</v>
      </c>
      <c r="D379" t="s">
        <v>499</v>
      </c>
      <c r="E379"/>
      <c r="F379"/>
      <c r="G379"/>
      <c r="H379"/>
      <c r="I379"/>
      <c r="J379"/>
      <c r="K379"/>
      <c r="L379"/>
      <c r="M379"/>
      <c r="N379">
        <v>0.74511538160068169</v>
      </c>
      <c r="O379">
        <v>1.1167651180866409</v>
      </c>
      <c r="P379">
        <v>1.0413369654586699</v>
      </c>
      <c r="Q379">
        <v>0.50223032882477536</v>
      </c>
      <c r="R379">
        <v>0.5505719474615014</v>
      </c>
      <c r="S379">
        <v>0.88984641407093767</v>
      </c>
    </row>
    <row r="380" spans="2:37" hidden="1" x14ac:dyDescent="0.25">
      <c r="B380" t="s">
        <v>3</v>
      </c>
      <c r="C380" t="s">
        <v>199</v>
      </c>
      <c r="D380" t="s">
        <v>500</v>
      </c>
      <c r="E380"/>
      <c r="F380" s="41"/>
      <c r="G380" s="41"/>
      <c r="H380" s="41"/>
      <c r="I380" s="41"/>
      <c r="J380" s="41"/>
      <c r="K380" s="41"/>
      <c r="L380" s="41"/>
      <c r="M380" s="41"/>
      <c r="N380" s="41"/>
      <c r="O380" s="41"/>
      <c r="P380" s="41"/>
      <c r="Q380" s="41"/>
      <c r="R380" s="41"/>
      <c r="S380" s="41"/>
    </row>
    <row r="381" spans="2:37" hidden="1" x14ac:dyDescent="0.25">
      <c r="B381" t="s">
        <v>3</v>
      </c>
      <c r="C381" t="s">
        <v>199</v>
      </c>
      <c r="D381" t="s">
        <v>501</v>
      </c>
      <c r="E381">
        <v>1909.79586520561</v>
      </c>
      <c r="F381">
        <v>2907.7696529958598</v>
      </c>
      <c r="G381">
        <v>1680.7279543555801</v>
      </c>
      <c r="H381">
        <v>5509.3669178728896</v>
      </c>
      <c r="I381">
        <v>250.625592793148</v>
      </c>
      <c r="J381"/>
      <c r="K381"/>
      <c r="L381"/>
      <c r="M381"/>
      <c r="N381"/>
      <c r="O381"/>
      <c r="P381"/>
      <c r="Q381"/>
      <c r="R381"/>
      <c r="S381"/>
      <c r="U381" s="17"/>
      <c r="V381" s="17"/>
      <c r="W381" s="17"/>
      <c r="X381" s="17"/>
      <c r="Y381" s="17"/>
      <c r="Z381" s="17"/>
      <c r="AA381" s="16"/>
      <c r="AB381" s="16"/>
      <c r="AC381" s="16"/>
      <c r="AD381" s="16"/>
      <c r="AE381" s="16"/>
      <c r="AF381" s="16"/>
      <c r="AG381" s="16"/>
      <c r="AH381" s="16"/>
      <c r="AI381" s="16"/>
      <c r="AJ381" s="16"/>
      <c r="AK381" s="16"/>
    </row>
    <row r="382" spans="2:37" hidden="1" x14ac:dyDescent="0.25">
      <c r="B382" t="s">
        <v>3</v>
      </c>
      <c r="C382" t="s">
        <v>199</v>
      </c>
      <c r="D382" t="s">
        <v>502</v>
      </c>
      <c r="E382">
        <v>1561.06836461539</v>
      </c>
      <c r="F382">
        <v>1741.52515225464</v>
      </c>
      <c r="G382" s="41"/>
      <c r="H382">
        <v>1239.4165064911299</v>
      </c>
      <c r="I382">
        <v>3068.5953730658898</v>
      </c>
      <c r="J382" s="41"/>
      <c r="K382" s="41"/>
      <c r="L382" s="41"/>
      <c r="M382" s="41"/>
      <c r="N382" s="41"/>
      <c r="O382" s="41"/>
      <c r="P382" s="41"/>
      <c r="Q382" s="41"/>
      <c r="R382">
        <v>2286.8548631722961</v>
      </c>
      <c r="S382" s="41"/>
    </row>
    <row r="383" spans="2:37" hidden="1" x14ac:dyDescent="0.25">
      <c r="B383" t="s">
        <v>3</v>
      </c>
      <c r="C383" t="s">
        <v>199</v>
      </c>
      <c r="D383" t="s">
        <v>503</v>
      </c>
      <c r="E383" s="41"/>
      <c r="F383" s="41"/>
      <c r="G383">
        <v>302.44578055629103</v>
      </c>
      <c r="H383"/>
      <c r="I383"/>
      <c r="J383"/>
      <c r="K383"/>
      <c r="L383"/>
      <c r="M383"/>
      <c r="N383"/>
      <c r="O383"/>
      <c r="P383"/>
      <c r="Q383"/>
      <c r="R383"/>
      <c r="S383"/>
    </row>
    <row r="384" spans="2:37" hidden="1" x14ac:dyDescent="0.25">
      <c r="B384" t="s">
        <v>3</v>
      </c>
      <c r="C384" t="s">
        <v>199</v>
      </c>
      <c r="D384" t="s">
        <v>504</v>
      </c>
      <c r="E384"/>
      <c r="F384"/>
      <c r="G384"/>
      <c r="H384"/>
      <c r="I384"/>
      <c r="J384"/>
      <c r="K384"/>
      <c r="L384">
        <v>1.0136091750210601</v>
      </c>
      <c r="M384">
        <v>1.59282906836075</v>
      </c>
      <c r="N384">
        <v>0.80097648510029074</v>
      </c>
      <c r="O384">
        <v>0.77578620337034743</v>
      </c>
      <c r="P384"/>
      <c r="Q384">
        <v>1.4837783278473691</v>
      </c>
      <c r="R384">
        <v>0.76302536789743347</v>
      </c>
      <c r="S384">
        <v>1.0215912626142789</v>
      </c>
    </row>
    <row r="385" spans="2:19" hidden="1" x14ac:dyDescent="0.25">
      <c r="B385" t="s">
        <v>3</v>
      </c>
      <c r="C385" t="s">
        <v>199</v>
      </c>
      <c r="D385" t="s">
        <v>505</v>
      </c>
      <c r="E385"/>
      <c r="F385"/>
      <c r="G385"/>
      <c r="H385"/>
      <c r="I385"/>
      <c r="J385">
        <v>10.2643606845446</v>
      </c>
      <c r="K385">
        <v>10.3847255961944</v>
      </c>
      <c r="L385">
        <v>6.5395181845594399</v>
      </c>
      <c r="M385">
        <v>11.5055431937491</v>
      </c>
      <c r="N385">
        <v>10.481819443201919</v>
      </c>
      <c r="O385">
        <v>9.4391053780516341</v>
      </c>
      <c r="P385"/>
      <c r="Q385">
        <v>7.4495119547657804</v>
      </c>
      <c r="R385">
        <v>9.1942260223584196</v>
      </c>
      <c r="S385">
        <v>15.369811152494171</v>
      </c>
    </row>
    <row r="386" spans="2:19" hidden="1" x14ac:dyDescent="0.25">
      <c r="B386" t="s">
        <v>3</v>
      </c>
      <c r="C386" t="s">
        <v>199</v>
      </c>
      <c r="D386" t="s">
        <v>506</v>
      </c>
      <c r="E386"/>
      <c r="F386"/>
      <c r="G386"/>
      <c r="H386"/>
      <c r="I386"/>
      <c r="J386"/>
      <c r="K386"/>
      <c r="L386">
        <v>1.0136091750210601</v>
      </c>
      <c r="M386">
        <v>1.59282906836075</v>
      </c>
      <c r="N386">
        <v>0.80097648510029074</v>
      </c>
      <c r="O386">
        <v>0.77578620337034743</v>
      </c>
      <c r="P386"/>
      <c r="Q386">
        <v>1.4837783278473691</v>
      </c>
      <c r="R386">
        <v>0.76302536789743347</v>
      </c>
      <c r="S386">
        <v>1.0215912626142789</v>
      </c>
    </row>
    <row r="387" spans="2:19" hidden="1" x14ac:dyDescent="0.25">
      <c r="B387" t="s">
        <v>3</v>
      </c>
      <c r="C387" t="s">
        <v>199</v>
      </c>
      <c r="D387" t="s">
        <v>507</v>
      </c>
      <c r="E387"/>
      <c r="F387"/>
      <c r="G387"/>
      <c r="H387"/>
      <c r="I387"/>
      <c r="J387">
        <v>10.2643606845446</v>
      </c>
      <c r="K387">
        <v>10.3847255961944</v>
      </c>
      <c r="L387">
        <v>6.5395181845594399</v>
      </c>
      <c r="M387">
        <v>11.5055431937491</v>
      </c>
      <c r="N387">
        <v>10.481819443201919</v>
      </c>
      <c r="O387">
        <v>9.4391053780516341</v>
      </c>
      <c r="P387"/>
      <c r="Q387">
        <v>7.4495119547657804</v>
      </c>
      <c r="R387">
        <v>9.1942260223584196</v>
      </c>
      <c r="S387">
        <v>15.369811152494171</v>
      </c>
    </row>
    <row r="388" spans="2:19" hidden="1" x14ac:dyDescent="0.25">
      <c r="B388" t="s">
        <v>3</v>
      </c>
      <c r="C388" t="s">
        <v>199</v>
      </c>
      <c r="D388" t="s">
        <v>508</v>
      </c>
      <c r="E388"/>
      <c r="F388"/>
      <c r="G388"/>
      <c r="H388"/>
      <c r="I388"/>
      <c r="J388"/>
      <c r="K388"/>
      <c r="L388"/>
      <c r="M388"/>
      <c r="N388"/>
      <c r="O388"/>
      <c r="P388"/>
      <c r="Q388">
        <v>2798.984803595451</v>
      </c>
      <c r="R388">
        <v>3604.2796462837191</v>
      </c>
      <c r="S388">
        <v>3814.3813632439651</v>
      </c>
    </row>
    <row r="389" spans="2:19" hidden="1" x14ac:dyDescent="0.25">
      <c r="B389" t="s">
        <v>3</v>
      </c>
      <c r="C389" t="s">
        <v>199</v>
      </c>
      <c r="D389" t="s">
        <v>509</v>
      </c>
      <c r="E389"/>
      <c r="F389" s="41"/>
      <c r="G389" s="41"/>
      <c r="H389" s="41"/>
      <c r="I389" s="41"/>
      <c r="J389" s="41"/>
      <c r="K389" s="41"/>
      <c r="L389" s="41"/>
      <c r="M389" s="41"/>
      <c r="N389" s="41"/>
      <c r="O389" s="41"/>
      <c r="P389" s="41"/>
      <c r="Q389" s="41"/>
      <c r="R389" s="41"/>
      <c r="S389" s="41"/>
    </row>
    <row r="390" spans="2:19" hidden="1" x14ac:dyDescent="0.25">
      <c r="B390" t="s">
        <v>3</v>
      </c>
      <c r="C390" t="s">
        <v>199</v>
      </c>
      <c r="D390" t="s">
        <v>510</v>
      </c>
      <c r="E390"/>
      <c r="F390" s="41"/>
      <c r="G390" s="41"/>
      <c r="H390" s="41"/>
      <c r="I390" s="41"/>
      <c r="J390" s="41"/>
      <c r="K390" s="41"/>
      <c r="L390" s="41"/>
      <c r="M390" s="41"/>
      <c r="N390" s="41"/>
      <c r="O390" s="41"/>
      <c r="P390" s="41"/>
      <c r="Q390" s="41"/>
      <c r="R390" s="41"/>
      <c r="S390" s="41"/>
    </row>
    <row r="391" spans="2:19" hidden="1" x14ac:dyDescent="0.25">
      <c r="B391" t="s">
        <v>3</v>
      </c>
      <c r="C391" t="s">
        <v>199</v>
      </c>
      <c r="D391" t="s">
        <v>511</v>
      </c>
      <c r="E391"/>
      <c r="F391" s="41"/>
      <c r="G391" s="41"/>
      <c r="H391" s="41"/>
      <c r="I391" s="41"/>
      <c r="J391" s="41"/>
      <c r="K391" s="41"/>
      <c r="L391" s="41"/>
      <c r="M391" s="41"/>
      <c r="N391" s="41"/>
      <c r="O391" s="41"/>
      <c r="P391" s="41"/>
      <c r="Q391" s="41"/>
      <c r="R391" s="41"/>
      <c r="S391" s="41"/>
    </row>
    <row r="392" spans="2:19" hidden="1" x14ac:dyDescent="0.25">
      <c r="B392" t="s">
        <v>3</v>
      </c>
      <c r="C392" t="s">
        <v>199</v>
      </c>
      <c r="D392" t="s">
        <v>512</v>
      </c>
      <c r="E392"/>
      <c r="F392"/>
      <c r="G392"/>
      <c r="H392">
        <v>1297.3567547601699</v>
      </c>
      <c r="I392">
        <v>2078.88106016347</v>
      </c>
      <c r="J392">
        <v>749.07880533671403</v>
      </c>
      <c r="K392">
        <v>1546.9660390296201</v>
      </c>
      <c r="L392">
        <v>3049.9029943194701</v>
      </c>
      <c r="M392">
        <v>1962.01711709796</v>
      </c>
      <c r="N392">
        <v>3012.969015538069</v>
      </c>
      <c r="O392">
        <v>2677.3660224326709</v>
      </c>
      <c r="P392">
        <v>4798.4333132522133</v>
      </c>
      <c r="Q392">
        <v>3902.116101193134</v>
      </c>
      <c r="R392" s="41"/>
      <c r="S392" s="41"/>
    </row>
    <row r="393" spans="2:19" hidden="1" x14ac:dyDescent="0.25">
      <c r="B393" t="s">
        <v>3</v>
      </c>
      <c r="C393" t="s">
        <v>199</v>
      </c>
      <c r="D393" t="s">
        <v>513</v>
      </c>
      <c r="E393"/>
      <c r="F393"/>
      <c r="G393"/>
      <c r="H393" s="41"/>
      <c r="I393">
        <v>201.52656808819501</v>
      </c>
      <c r="J393" s="41"/>
      <c r="K393" s="41"/>
      <c r="L393" s="41"/>
      <c r="M393" s="41"/>
      <c r="N393" s="41"/>
      <c r="O393" s="41"/>
      <c r="P393" s="41"/>
      <c r="Q393" s="41"/>
      <c r="R393" s="41"/>
      <c r="S393" s="41"/>
    </row>
    <row r="394" spans="2:19" hidden="1" x14ac:dyDescent="0.25">
      <c r="B394" t="s">
        <v>3</v>
      </c>
      <c r="C394" t="s">
        <v>199</v>
      </c>
      <c r="D394" t="s">
        <v>514</v>
      </c>
      <c r="E394"/>
      <c r="F394"/>
      <c r="G394"/>
      <c r="H394"/>
      <c r="I394"/>
      <c r="J394"/>
      <c r="K394"/>
      <c r="L394" s="41"/>
      <c r="M394" s="41"/>
      <c r="N394" s="41"/>
      <c r="O394" s="41"/>
      <c r="P394"/>
      <c r="Q394" s="41"/>
      <c r="R394" s="41"/>
      <c r="S394" s="41"/>
    </row>
    <row r="395" spans="2:19" hidden="1" x14ac:dyDescent="0.25">
      <c r="B395" t="s">
        <v>3</v>
      </c>
      <c r="C395" t="s">
        <v>199</v>
      </c>
      <c r="D395" t="s">
        <v>515</v>
      </c>
      <c r="E395"/>
      <c r="F395"/>
      <c r="G395"/>
      <c r="H395"/>
      <c r="I395"/>
      <c r="J395"/>
      <c r="K395"/>
      <c r="L395"/>
      <c r="M395"/>
      <c r="N395"/>
      <c r="O395"/>
      <c r="P395"/>
      <c r="Q395">
        <v>2577.0034271986351</v>
      </c>
      <c r="R395">
        <v>8380.5052448436127</v>
      </c>
      <c r="S395">
        <v>15731.403037470771</v>
      </c>
    </row>
    <row r="396" spans="2:19" hidden="1" x14ac:dyDescent="0.25">
      <c r="B396" t="s">
        <v>3</v>
      </c>
      <c r="C396" t="s">
        <v>199</v>
      </c>
      <c r="D396" t="s">
        <v>516</v>
      </c>
      <c r="E396"/>
      <c r="F396"/>
      <c r="G396"/>
      <c r="H396"/>
      <c r="I396"/>
      <c r="J396"/>
      <c r="K396"/>
      <c r="L396"/>
      <c r="M396"/>
      <c r="N396"/>
      <c r="O396"/>
      <c r="P396"/>
      <c r="Q396" s="41"/>
      <c r="R396" s="41"/>
      <c r="S396" s="41"/>
    </row>
    <row r="397" spans="2:19" hidden="1" x14ac:dyDescent="0.25">
      <c r="B397" t="s">
        <v>3</v>
      </c>
      <c r="C397" t="s">
        <v>199</v>
      </c>
      <c r="D397" t="s">
        <v>517</v>
      </c>
      <c r="E397"/>
      <c r="F397"/>
      <c r="G397"/>
      <c r="H397"/>
      <c r="I397">
        <v>890360993.15220904</v>
      </c>
      <c r="J397">
        <v>1086219006.30056</v>
      </c>
      <c r="K397">
        <v>1238269276.1521001</v>
      </c>
      <c r="L397">
        <v>804727796.49511802</v>
      </c>
      <c r="M397">
        <v>1182669138.3606</v>
      </c>
      <c r="N397">
        <v>1022533875.098166</v>
      </c>
      <c r="O397">
        <v>1167912679.294816</v>
      </c>
      <c r="P397">
        <v>1184676255.515146</v>
      </c>
      <c r="Q397">
        <v>887311814.11362255</v>
      </c>
      <c r="R397">
        <v>1206614059.5131769</v>
      </c>
      <c r="S397">
        <v>1836968478.5706921</v>
      </c>
    </row>
    <row r="398" spans="2:19" hidden="1" x14ac:dyDescent="0.25">
      <c r="B398" t="s">
        <v>3</v>
      </c>
      <c r="C398" t="s">
        <v>252</v>
      </c>
      <c r="D398" t="s">
        <v>28</v>
      </c>
      <c r="E398"/>
      <c r="F398" s="41"/>
      <c r="G398"/>
      <c r="H398"/>
      <c r="I398" s="41"/>
      <c r="J398"/>
      <c r="K398"/>
      <c r="L398"/>
      <c r="M398"/>
      <c r="N398"/>
      <c r="O398"/>
      <c r="P398"/>
      <c r="Q398"/>
      <c r="R398"/>
      <c r="S398"/>
    </row>
    <row r="399" spans="2:19" hidden="1" x14ac:dyDescent="0.25">
      <c r="B399" t="s">
        <v>3</v>
      </c>
      <c r="C399" t="s">
        <v>252</v>
      </c>
      <c r="D399" t="s">
        <v>29</v>
      </c>
      <c r="E399"/>
      <c r="F399" s="41"/>
      <c r="G399"/>
      <c r="H399"/>
      <c r="I399" s="41"/>
      <c r="J399"/>
      <c r="K399"/>
      <c r="L399"/>
      <c r="M399"/>
      <c r="N399"/>
      <c r="O399"/>
      <c r="P399"/>
      <c r="Q399"/>
      <c r="R399"/>
      <c r="S399"/>
    </row>
    <row r="400" spans="2:19" hidden="1" x14ac:dyDescent="0.25">
      <c r="B400" t="s">
        <v>3</v>
      </c>
      <c r="C400" t="s">
        <v>252</v>
      </c>
      <c r="D400" t="s">
        <v>253</v>
      </c>
      <c r="E400"/>
      <c r="F400" s="41"/>
      <c r="G400"/>
      <c r="H400" s="41"/>
      <c r="I400" s="41"/>
      <c r="J400">
        <v>14.8666639307437</v>
      </c>
      <c r="K400">
        <v>48.420091783394</v>
      </c>
      <c r="L400" s="41"/>
      <c r="M400" s="41"/>
      <c r="N400">
        <v>13.543754844747831</v>
      </c>
      <c r="O400" s="41"/>
      <c r="P400">
        <v>71.812958721228142</v>
      </c>
      <c r="Q400">
        <v>15.90872982306348</v>
      </c>
      <c r="R400">
        <v>10.48616504619921</v>
      </c>
      <c r="S400" s="41"/>
    </row>
    <row r="401" spans="1:39" hidden="1" x14ac:dyDescent="0.25">
      <c r="B401" t="s">
        <v>3</v>
      </c>
      <c r="C401" t="s">
        <v>252</v>
      </c>
      <c r="D401" t="s">
        <v>254</v>
      </c>
      <c r="E401"/>
      <c r="F401">
        <v>102.08794535506</v>
      </c>
      <c r="G401"/>
      <c r="H401" s="41"/>
      <c r="I401">
        <v>282.07111761815401</v>
      </c>
      <c r="J401">
        <v>96.564845424235401</v>
      </c>
      <c r="K401">
        <v>118.00207516877801</v>
      </c>
      <c r="L401">
        <v>20.103280121025399</v>
      </c>
      <c r="M401">
        <v>117.984808153424</v>
      </c>
      <c r="N401">
        <v>43.255677190940553</v>
      </c>
      <c r="O401">
        <v>95.707699687392193</v>
      </c>
      <c r="P401">
        <v>102.8080247569341</v>
      </c>
      <c r="Q401">
        <v>55.095140242657017</v>
      </c>
      <c r="R401">
        <v>49.248722669825959</v>
      </c>
      <c r="S401">
        <v>69.076360604706366</v>
      </c>
    </row>
    <row r="402" spans="1:39" hidden="1" x14ac:dyDescent="0.25">
      <c r="B402" t="s">
        <v>3</v>
      </c>
      <c r="C402" t="s">
        <v>252</v>
      </c>
      <c r="D402" t="s">
        <v>255</v>
      </c>
      <c r="E402"/>
      <c r="F402" s="41"/>
      <c r="G402">
        <v>107.933138434976</v>
      </c>
      <c r="H402" s="41"/>
      <c r="I402">
        <v>168.24624292521301</v>
      </c>
      <c r="J402">
        <v>115.754274797318</v>
      </c>
      <c r="K402">
        <v>147.90052670685199</v>
      </c>
      <c r="L402">
        <v>24.905412821617102</v>
      </c>
      <c r="M402">
        <v>112.859086616317</v>
      </c>
      <c r="N402">
        <v>57.594073318960902</v>
      </c>
      <c r="O402">
        <v>111.810879830299</v>
      </c>
      <c r="P402">
        <v>105.55908420699799</v>
      </c>
      <c r="Q402">
        <v>59.115044998403157</v>
      </c>
      <c r="R402">
        <v>54.142307964865132</v>
      </c>
      <c r="S402">
        <v>115.7587546846249</v>
      </c>
    </row>
    <row r="403" spans="1:39" hidden="1" x14ac:dyDescent="0.25">
      <c r="B403" t="s">
        <v>3</v>
      </c>
      <c r="C403" t="s">
        <v>252</v>
      </c>
      <c r="D403" t="s">
        <v>256</v>
      </c>
      <c r="E403"/>
      <c r="F403" s="41"/>
      <c r="G403">
        <v>153.051735420554</v>
      </c>
      <c r="H403" s="41"/>
      <c r="I403">
        <v>255.60730841744601</v>
      </c>
      <c r="J403">
        <v>158.83170474703999</v>
      </c>
      <c r="K403">
        <v>198.56287123447299</v>
      </c>
      <c r="L403">
        <v>65.633687230855401</v>
      </c>
      <c r="M403">
        <v>219.290096661722</v>
      </c>
      <c r="N403"/>
      <c r="O403"/>
      <c r="P403"/>
      <c r="Q403"/>
      <c r="R403"/>
      <c r="S403"/>
    </row>
    <row r="404" spans="1:39" hidden="1" x14ac:dyDescent="0.25">
      <c r="B404" t="s">
        <v>3</v>
      </c>
      <c r="C404" t="s">
        <v>252</v>
      </c>
      <c r="D404" t="s">
        <v>257</v>
      </c>
      <c r="E404"/>
      <c r="F404" s="41"/>
      <c r="G404">
        <v>81.526511595121704</v>
      </c>
      <c r="H404" s="41"/>
      <c r="I404">
        <v>126.09163228725799</v>
      </c>
      <c r="J404">
        <v>120.001858650201</v>
      </c>
      <c r="K404">
        <v>163.76286025331601</v>
      </c>
      <c r="L404">
        <v>34.994919260984702</v>
      </c>
      <c r="M404">
        <v>104.949732278243</v>
      </c>
      <c r="N404">
        <v>68.163264190678078</v>
      </c>
      <c r="O404">
        <v>107.3618193338434</v>
      </c>
      <c r="P404">
        <v>95.236317561448146</v>
      </c>
      <c r="Q404">
        <v>62.495591911385247</v>
      </c>
      <c r="R404">
        <v>60.060464853132942</v>
      </c>
      <c r="S404">
        <v>130.90355969028721</v>
      </c>
    </row>
    <row r="405" spans="1:39" hidden="1" x14ac:dyDescent="0.25">
      <c r="B405" t="s">
        <v>3</v>
      </c>
      <c r="C405" t="s">
        <v>252</v>
      </c>
      <c r="D405" t="s">
        <v>258</v>
      </c>
      <c r="E405"/>
      <c r="F405">
        <v>49.333901894877101</v>
      </c>
      <c r="G405">
        <v>59.4993978051357</v>
      </c>
      <c r="H405" s="41"/>
      <c r="I405">
        <v>98.427505740534897</v>
      </c>
      <c r="J405">
        <v>75.932796593517395</v>
      </c>
      <c r="K405">
        <v>106.463381082975</v>
      </c>
      <c r="L405">
        <v>20.714923720268001</v>
      </c>
      <c r="M405">
        <v>73.785338519672095</v>
      </c>
      <c r="N405">
        <v>43.989275431156813</v>
      </c>
      <c r="O405">
        <v>74.661982795955254</v>
      </c>
      <c r="P405">
        <v>73.353545864078157</v>
      </c>
      <c r="Q405">
        <v>37.81517526166742</v>
      </c>
      <c r="R405">
        <v>35.600298071076402</v>
      </c>
      <c r="S405">
        <v>113.6394215004065</v>
      </c>
    </row>
    <row r="406" spans="1:39" hidden="1" x14ac:dyDescent="0.25">
      <c r="B406" t="s">
        <v>3</v>
      </c>
      <c r="C406" t="s">
        <v>252</v>
      </c>
      <c r="D406" t="s">
        <v>42</v>
      </c>
      <c r="E406"/>
      <c r="F406">
        <v>146.40858719904099</v>
      </c>
      <c r="G406"/>
      <c r="H406" s="41"/>
      <c r="I406">
        <v>293.28154169292998</v>
      </c>
      <c r="J406">
        <v>96.417212916037499</v>
      </c>
      <c r="K406">
        <v>116.18915642753799</v>
      </c>
      <c r="L406">
        <v>18.723347757149298</v>
      </c>
      <c r="M406">
        <v>102.24922684459899</v>
      </c>
      <c r="N406">
        <v>40.459961017986878</v>
      </c>
      <c r="O406">
        <v>106.1921641122283</v>
      </c>
      <c r="P406">
        <v>107.3152870191164</v>
      </c>
      <c r="Q406">
        <v>60.672796979674693</v>
      </c>
      <c r="R406">
        <v>53.095728772978163</v>
      </c>
      <c r="S406">
        <v>112.26608468878921</v>
      </c>
    </row>
    <row r="407" spans="1:39" hidden="1" x14ac:dyDescent="0.25">
      <c r="B407" t="s">
        <v>3</v>
      </c>
      <c r="C407" t="s">
        <v>252</v>
      </c>
      <c r="D407" t="s">
        <v>259</v>
      </c>
      <c r="E407"/>
      <c r="F407" s="41"/>
      <c r="G407"/>
      <c r="H407" s="41"/>
      <c r="I407" s="41"/>
      <c r="J407">
        <v>20.842590317526099</v>
      </c>
      <c r="K407">
        <v>46.054204108292502</v>
      </c>
      <c r="L407" s="41"/>
      <c r="M407">
        <v>22.920497058457102</v>
      </c>
      <c r="N407" s="41"/>
      <c r="O407" s="41"/>
      <c r="P407">
        <v>13.13260170223786</v>
      </c>
      <c r="Q407">
        <v>12.983164860620059</v>
      </c>
      <c r="R407">
        <v>12.892790675790801</v>
      </c>
      <c r="S407" s="41"/>
    </row>
    <row r="408" spans="1:39" s="2" customFormat="1" hidden="1" x14ac:dyDescent="0.25">
      <c r="A408" s="1"/>
      <c r="B408" t="s">
        <v>3</v>
      </c>
      <c r="C408" t="s">
        <v>252</v>
      </c>
      <c r="D408" t="s">
        <v>58</v>
      </c>
      <c r="E408"/>
      <c r="F408">
        <v>265.77980006384701</v>
      </c>
      <c r="G408"/>
      <c r="H408" s="41"/>
      <c r="I408">
        <v>354.67615802103899</v>
      </c>
      <c r="J408">
        <v>91.579060025853593</v>
      </c>
      <c r="K408">
        <v>129.882465938032</v>
      </c>
      <c r="L408">
        <v>84.873371625525294</v>
      </c>
      <c r="M408">
        <v>144.79785815303401</v>
      </c>
      <c r="N408">
        <v>109.8518147565663</v>
      </c>
      <c r="O408">
        <v>122.89057145413931</v>
      </c>
      <c r="P408">
        <v>435.32433886600512</v>
      </c>
      <c r="Q408">
        <v>68.467086662024897</v>
      </c>
      <c r="R408">
        <v>68.69017903775503</v>
      </c>
      <c r="S408">
        <v>172.2935830692461</v>
      </c>
      <c r="T408" s="1"/>
      <c r="U408" s="1"/>
      <c r="V408" s="1"/>
      <c r="W408" s="1"/>
      <c r="X408" s="1"/>
      <c r="Y408" s="1"/>
      <c r="Z408" s="1"/>
      <c r="AA408" s="1"/>
      <c r="AB408" s="1"/>
      <c r="AC408" s="1"/>
      <c r="AD408" s="1"/>
      <c r="AE408" s="1"/>
      <c r="AF408" s="1"/>
      <c r="AG408" s="1"/>
      <c r="AH408" s="1"/>
      <c r="AI408" s="1"/>
      <c r="AJ408" s="1"/>
      <c r="AK408" s="1"/>
      <c r="AL408" s="1"/>
      <c r="AM408" s="1"/>
    </row>
    <row r="409" spans="1:39" hidden="1" x14ac:dyDescent="0.25">
      <c r="B409" t="s">
        <v>3</v>
      </c>
      <c r="C409" t="s">
        <v>252</v>
      </c>
      <c r="D409" t="s">
        <v>59</v>
      </c>
      <c r="E409"/>
      <c r="F409">
        <v>438.39711178501102</v>
      </c>
      <c r="G409">
        <v>330.35685348184597</v>
      </c>
      <c r="H409">
        <v>69.033705851756807</v>
      </c>
      <c r="I409">
        <v>427.39013670310698</v>
      </c>
      <c r="J409">
        <v>250.464247479102</v>
      </c>
      <c r="K409">
        <v>366.09104671236099</v>
      </c>
      <c r="L409">
        <v>106.120532511005</v>
      </c>
      <c r="M409">
        <v>327.79302525145499</v>
      </c>
      <c r="N409">
        <v>212.38320421880081</v>
      </c>
      <c r="O409">
        <v>282.42955341779202</v>
      </c>
      <c r="P409">
        <v>995.53669997595966</v>
      </c>
      <c r="Q409">
        <v>170.6740576104223</v>
      </c>
      <c r="R409">
        <v>161.94451943230959</v>
      </c>
      <c r="S409">
        <v>288.07556322552858</v>
      </c>
    </row>
    <row r="410" spans="1:39" hidden="1" x14ac:dyDescent="0.25">
      <c r="B410" t="s">
        <v>3</v>
      </c>
      <c r="C410" t="s">
        <v>252</v>
      </c>
      <c r="D410" t="s">
        <v>60</v>
      </c>
      <c r="E410"/>
      <c r="F410" s="41"/>
      <c r="G410"/>
      <c r="H410"/>
      <c r="I410" s="41"/>
      <c r="J410"/>
      <c r="K410"/>
      <c r="L410"/>
      <c r="M410"/>
      <c r="N410"/>
      <c r="O410"/>
      <c r="P410"/>
      <c r="Q410"/>
      <c r="R410"/>
      <c r="S410"/>
    </row>
    <row r="411" spans="1:39" hidden="1" x14ac:dyDescent="0.25">
      <c r="B411" t="s">
        <v>3</v>
      </c>
      <c r="C411" t="s">
        <v>252</v>
      </c>
      <c r="D411" t="s">
        <v>260</v>
      </c>
      <c r="E411"/>
      <c r="F411" s="41"/>
      <c r="G411">
        <v>89.6572097187357</v>
      </c>
      <c r="H411" s="41"/>
      <c r="I411">
        <v>145.61776585384899</v>
      </c>
      <c r="J411">
        <v>132.24435503979399</v>
      </c>
      <c r="K411">
        <v>198.39614464704599</v>
      </c>
      <c r="L411">
        <v>36.515544354109998</v>
      </c>
      <c r="M411">
        <v>118.629883678651</v>
      </c>
      <c r="N411">
        <v>78.382341969165253</v>
      </c>
      <c r="O411">
        <v>129.33776502675789</v>
      </c>
      <c r="P411">
        <v>104.1551363876394</v>
      </c>
      <c r="Q411">
        <v>61.598535936883117</v>
      </c>
      <c r="R411">
        <v>59.578705310399947</v>
      </c>
      <c r="S411">
        <v>133.41425740467341</v>
      </c>
    </row>
    <row r="412" spans="1:39" hidden="1" x14ac:dyDescent="0.25">
      <c r="B412" t="s">
        <v>3</v>
      </c>
      <c r="C412" t="s">
        <v>252</v>
      </c>
      <c r="D412" t="s">
        <v>81</v>
      </c>
      <c r="E412"/>
      <c r="F412">
        <v>83.357572149659305</v>
      </c>
      <c r="G412">
        <v>123.479309676234</v>
      </c>
      <c r="H412">
        <v>116.662702683066</v>
      </c>
      <c r="I412" s="41"/>
      <c r="J412" s="41"/>
      <c r="K412" s="41"/>
      <c r="L412" s="41"/>
      <c r="M412" s="41"/>
      <c r="N412" s="41"/>
      <c r="O412" s="41"/>
      <c r="P412" s="41"/>
      <c r="Q412" s="41"/>
      <c r="R412" s="41"/>
      <c r="S412" s="41"/>
    </row>
    <row r="413" spans="1:39" hidden="1" x14ac:dyDescent="0.25">
      <c r="B413" t="s">
        <v>3</v>
      </c>
      <c r="C413" t="s">
        <v>252</v>
      </c>
      <c r="D413" t="s">
        <v>92</v>
      </c>
      <c r="E413"/>
      <c r="F413">
        <v>687.90342758691702</v>
      </c>
      <c r="G413"/>
      <c r="H413">
        <v>40.268565872064997</v>
      </c>
      <c r="I413">
        <v>579.27227725187402</v>
      </c>
      <c r="J413">
        <v>194.42479541670801</v>
      </c>
      <c r="K413">
        <v>242.12219142009499</v>
      </c>
      <c r="L413">
        <v>68.680697443955594</v>
      </c>
      <c r="M413">
        <v>245.95367128787399</v>
      </c>
      <c r="N413">
        <v>131.70806920566301</v>
      </c>
      <c r="O413">
        <v>196.92680159048649</v>
      </c>
      <c r="P413">
        <v>694.20504803831193</v>
      </c>
      <c r="Q413">
        <v>122.27196722143</v>
      </c>
      <c r="R413">
        <v>107.92469993240471</v>
      </c>
      <c r="S413">
        <v>199.6174264426503</v>
      </c>
    </row>
    <row r="414" spans="1:39" hidden="1" x14ac:dyDescent="0.25">
      <c r="B414" t="s">
        <v>3</v>
      </c>
      <c r="C414" t="s">
        <v>252</v>
      </c>
      <c r="D414" t="s">
        <v>261</v>
      </c>
      <c r="E414"/>
      <c r="F414"/>
      <c r="G414">
        <v>813.03592888793105</v>
      </c>
      <c r="H414"/>
      <c r="I414"/>
      <c r="J414"/>
      <c r="K414"/>
      <c r="L414"/>
      <c r="M414"/>
      <c r="N414"/>
      <c r="O414"/>
      <c r="P414"/>
      <c r="Q414"/>
      <c r="R414"/>
      <c r="S414"/>
    </row>
    <row r="415" spans="1:39" hidden="1" x14ac:dyDescent="0.25">
      <c r="B415" t="s">
        <v>3</v>
      </c>
      <c r="C415" t="s">
        <v>252</v>
      </c>
      <c r="D415" t="s">
        <v>518</v>
      </c>
      <c r="E415"/>
      <c r="F415">
        <v>123.483084479808</v>
      </c>
      <c r="G415">
        <v>212.55113322568999</v>
      </c>
      <c r="H415" s="41"/>
      <c r="I415">
        <v>354.03481415798097</v>
      </c>
      <c r="J415">
        <v>234.76450134055801</v>
      </c>
      <c r="K415">
        <v>305.02625231744798</v>
      </c>
      <c r="L415">
        <v>86.348610951123405</v>
      </c>
      <c r="M415">
        <v>293.07543518139403</v>
      </c>
      <c r="N415"/>
      <c r="O415"/>
      <c r="P415"/>
      <c r="Q415"/>
      <c r="R415"/>
      <c r="S415"/>
    </row>
    <row r="416" spans="1:39" hidden="1" x14ac:dyDescent="0.25">
      <c r="B416" t="s">
        <v>3</v>
      </c>
      <c r="C416" t="s">
        <v>252</v>
      </c>
      <c r="D416" t="s">
        <v>519</v>
      </c>
      <c r="E416"/>
      <c r="F416">
        <v>68.732294484418105</v>
      </c>
      <c r="G416">
        <v>171.18372131385701</v>
      </c>
      <c r="H416" s="41"/>
      <c r="I416">
        <v>271.70939814110699</v>
      </c>
      <c r="J416">
        <v>252.24621368999499</v>
      </c>
      <c r="K416">
        <v>362.15900490036199</v>
      </c>
      <c r="L416">
        <v>71.510463615094594</v>
      </c>
      <c r="M416">
        <v>223.579615956894</v>
      </c>
      <c r="N416">
        <v>146.54560615984329</v>
      </c>
      <c r="O416">
        <v>236.69958436060131</v>
      </c>
      <c r="P416">
        <v>199.39145394908749</v>
      </c>
      <c r="Q416">
        <v>124.0941278482684</v>
      </c>
      <c r="R416">
        <v>119.6391701635329</v>
      </c>
      <c r="S416">
        <v>264.31781709496062</v>
      </c>
    </row>
    <row r="417" spans="1:39" hidden="1" x14ac:dyDescent="0.25">
      <c r="B417" t="s">
        <v>3</v>
      </c>
      <c r="C417" t="s">
        <v>262</v>
      </c>
      <c r="D417" t="s">
        <v>520</v>
      </c>
      <c r="E417"/>
      <c r="F417"/>
      <c r="G417"/>
      <c r="H417"/>
      <c r="I417"/>
      <c r="J417"/>
      <c r="K417"/>
      <c r="L417" s="41"/>
      <c r="M417" s="41"/>
      <c r="N417" s="41"/>
      <c r="O417">
        <v>7.6133228851013035E-2</v>
      </c>
      <c r="P417"/>
      <c r="Q417" s="41"/>
      <c r="R417" s="41"/>
      <c r="S417" s="41"/>
    </row>
    <row r="418" spans="1:39" hidden="1" x14ac:dyDescent="0.25">
      <c r="B418" t="s">
        <v>3</v>
      </c>
      <c r="C418" t="s">
        <v>262</v>
      </c>
      <c r="D418" t="s">
        <v>7</v>
      </c>
      <c r="E418"/>
      <c r="F418"/>
      <c r="G418"/>
      <c r="H418"/>
      <c r="I418" s="41"/>
      <c r="J418">
        <v>26.951052592348699</v>
      </c>
      <c r="K418">
        <v>36.969714142059097</v>
      </c>
      <c r="L418">
        <v>30.413180417041399</v>
      </c>
      <c r="M418">
        <v>48.0619220137147</v>
      </c>
      <c r="N418">
        <v>12.43841454319781</v>
      </c>
      <c r="O418">
        <v>14.47305307223723</v>
      </c>
      <c r="P418"/>
      <c r="Q418">
        <v>20.010210758246451</v>
      </c>
      <c r="R418">
        <v>9.2887075788717404</v>
      </c>
      <c r="S418">
        <v>18.890853627200961</v>
      </c>
    </row>
    <row r="419" spans="1:39" hidden="1" x14ac:dyDescent="0.25">
      <c r="B419" t="s">
        <v>3</v>
      </c>
      <c r="C419" t="s">
        <v>262</v>
      </c>
      <c r="D419" t="s">
        <v>8</v>
      </c>
      <c r="E419"/>
      <c r="F419"/>
      <c r="G419"/>
      <c r="H419"/>
      <c r="I419" s="41"/>
      <c r="J419">
        <v>3.8784442300780202</v>
      </c>
      <c r="K419">
        <v>7.9531634020726001</v>
      </c>
      <c r="L419">
        <v>2.13391875849846</v>
      </c>
      <c r="M419">
        <v>5.9276438294128697</v>
      </c>
      <c r="N419">
        <v>3.045400319170847</v>
      </c>
      <c r="O419">
        <v>2.9779128904375711</v>
      </c>
      <c r="P419"/>
      <c r="Q419">
        <v>5.5137139969788889</v>
      </c>
      <c r="R419">
        <v>2.9907703842974338</v>
      </c>
      <c r="S419">
        <v>3.8357913205217682</v>
      </c>
    </row>
    <row r="420" spans="1:39" s="9" customFormat="1" hidden="1" x14ac:dyDescent="0.25">
      <c r="A420" s="1"/>
      <c r="B420" t="s">
        <v>3</v>
      </c>
      <c r="C420" t="s">
        <v>262</v>
      </c>
      <c r="D420" t="s">
        <v>263</v>
      </c>
      <c r="E420"/>
      <c r="F420"/>
      <c r="G420"/>
      <c r="H420"/>
      <c r="I420" s="41"/>
      <c r="J420">
        <v>27.9078366298567</v>
      </c>
      <c r="K420">
        <v>18.122103033897599</v>
      </c>
      <c r="L420">
        <v>16.835866067718101</v>
      </c>
      <c r="M420">
        <v>26.0562905321475</v>
      </c>
      <c r="N420">
        <v>24.90725962662783</v>
      </c>
      <c r="O420">
        <v>23.514556194234888</v>
      </c>
      <c r="P420"/>
      <c r="Q420">
        <v>17.91436483627211</v>
      </c>
      <c r="R420">
        <v>23.269477135538821</v>
      </c>
      <c r="S420">
        <v>35.920380661855397</v>
      </c>
      <c r="T420" s="1"/>
      <c r="U420" s="1"/>
      <c r="V420" s="1"/>
      <c r="W420" s="1"/>
      <c r="X420" s="1"/>
      <c r="Y420" s="1"/>
      <c r="Z420" s="1"/>
      <c r="AA420" s="1"/>
      <c r="AB420" s="1"/>
      <c r="AC420" s="1"/>
      <c r="AD420" s="1"/>
      <c r="AE420" s="1"/>
      <c r="AF420" s="1"/>
      <c r="AG420" s="1"/>
      <c r="AH420" s="1"/>
      <c r="AI420" s="1"/>
      <c r="AJ420" s="1"/>
      <c r="AK420" s="1"/>
      <c r="AL420" s="1"/>
      <c r="AM420" s="1"/>
    </row>
    <row r="421" spans="1:39" hidden="1" x14ac:dyDescent="0.25">
      <c r="B421" t="s">
        <v>3</v>
      </c>
      <c r="C421" t="s">
        <v>262</v>
      </c>
      <c r="D421" t="s">
        <v>85</v>
      </c>
      <c r="E421"/>
      <c r="F421"/>
      <c r="G421"/>
      <c r="H421"/>
      <c r="I421" s="41"/>
      <c r="J421">
        <v>18.222584648678701</v>
      </c>
      <c r="K421">
        <v>19.737264227619399</v>
      </c>
      <c r="L421">
        <v>10.946034069559699</v>
      </c>
      <c r="M421">
        <v>34.283042190281002</v>
      </c>
      <c r="N421">
        <v>17.78512710041284</v>
      </c>
      <c r="O421">
        <v>18.680107448423591</v>
      </c>
      <c r="P421"/>
      <c r="Q421">
        <v>21.713957122545668</v>
      </c>
      <c r="R421">
        <v>15.556495886938849</v>
      </c>
      <c r="S421">
        <v>25.94604834637726</v>
      </c>
    </row>
    <row r="422" spans="1:39" hidden="1" x14ac:dyDescent="0.25">
      <c r="B422" t="s">
        <v>3</v>
      </c>
      <c r="C422" t="s">
        <v>262</v>
      </c>
      <c r="D422" t="s">
        <v>86</v>
      </c>
      <c r="E422"/>
      <c r="F422"/>
      <c r="G422"/>
      <c r="H422"/>
      <c r="I422" s="41"/>
      <c r="J422">
        <v>4.0567088917166503</v>
      </c>
      <c r="K422">
        <v>1.9301319227709901</v>
      </c>
      <c r="L422">
        <v>2.4478674150128201</v>
      </c>
      <c r="M422">
        <v>3.23686188094312</v>
      </c>
      <c r="N422">
        <v>1.809925159307852</v>
      </c>
      <c r="O422">
        <v>1.7530986765022569</v>
      </c>
      <c r="P422"/>
      <c r="Q422">
        <v>1.308690569541344</v>
      </c>
      <c r="R422">
        <v>1.360423099360037</v>
      </c>
      <c r="S422">
        <v>1.9098643987677431</v>
      </c>
    </row>
    <row r="423" spans="1:39" hidden="1" x14ac:dyDescent="0.25">
      <c r="B423" t="s">
        <v>3</v>
      </c>
      <c r="C423" t="s">
        <v>262</v>
      </c>
      <c r="D423" t="s">
        <v>87</v>
      </c>
      <c r="E423"/>
      <c r="F423"/>
      <c r="G423"/>
      <c r="H423"/>
      <c r="I423" s="41"/>
      <c r="J423">
        <v>9.8006306591868206</v>
      </c>
      <c r="K423">
        <v>8.7133562210800708</v>
      </c>
      <c r="L423">
        <v>8.9688794622513992</v>
      </c>
      <c r="M423">
        <v>15.729190939196799</v>
      </c>
      <c r="N423">
        <v>11.89018709780699</v>
      </c>
      <c r="O423">
        <v>11.966974267599131</v>
      </c>
      <c r="P423"/>
      <c r="Q423">
        <v>15.05043712933597</v>
      </c>
      <c r="R423">
        <v>11.69208107210703</v>
      </c>
      <c r="S423">
        <v>18.30464254803865</v>
      </c>
    </row>
    <row r="424" spans="1:39" hidden="1" x14ac:dyDescent="0.25">
      <c r="B424" t="s">
        <v>3</v>
      </c>
      <c r="C424" t="s">
        <v>262</v>
      </c>
      <c r="D424" t="s">
        <v>88</v>
      </c>
      <c r="E424"/>
      <c r="F424"/>
      <c r="G424"/>
      <c r="H424"/>
      <c r="I424" s="41"/>
      <c r="J424">
        <v>8.1754305421530393</v>
      </c>
      <c r="K424">
        <v>11.846853126065801</v>
      </c>
      <c r="L424">
        <v>20.249303072296001</v>
      </c>
      <c r="M424">
        <v>27.089830971203501</v>
      </c>
      <c r="N424">
        <v>16.616992052249199</v>
      </c>
      <c r="O424">
        <v>16.636334437411119</v>
      </c>
      <c r="P424"/>
      <c r="Q424">
        <v>28.955279491867959</v>
      </c>
      <c r="R424">
        <v>17.000856173866271</v>
      </c>
      <c r="S424">
        <v>24.446401604411069</v>
      </c>
    </row>
    <row r="425" spans="1:39" hidden="1" x14ac:dyDescent="0.25">
      <c r="B425" t="s">
        <v>3</v>
      </c>
      <c r="C425" t="s">
        <v>262</v>
      </c>
      <c r="D425" t="s">
        <v>89</v>
      </c>
      <c r="E425"/>
      <c r="F425"/>
      <c r="G425"/>
      <c r="H425"/>
      <c r="I425" s="41"/>
      <c r="J425">
        <v>2.8859843063934001</v>
      </c>
      <c r="K425">
        <v>2.25685696834572</v>
      </c>
      <c r="L425">
        <v>1.8993611516823801</v>
      </c>
      <c r="M425">
        <v>2.5313465875680499</v>
      </c>
      <c r="N425">
        <v>2.107370420297348</v>
      </c>
      <c r="O425">
        <v>2.088567647304556</v>
      </c>
      <c r="P425"/>
      <c r="Q425">
        <v>1.7077466143012581</v>
      </c>
      <c r="R425">
        <v>1.984261750667992</v>
      </c>
      <c r="S425">
        <v>2.8271134420570938</v>
      </c>
    </row>
    <row r="426" spans="1:39" hidden="1" x14ac:dyDescent="0.25">
      <c r="B426" t="s">
        <v>3</v>
      </c>
      <c r="C426" t="s">
        <v>262</v>
      </c>
      <c r="D426" t="s">
        <v>521</v>
      </c>
      <c r="E426"/>
      <c r="F426"/>
      <c r="G426"/>
      <c r="H426"/>
      <c r="I426" s="41"/>
      <c r="J426" s="41"/>
      <c r="K426" s="41"/>
      <c r="L426" s="41"/>
      <c r="M426" s="41"/>
      <c r="N426" s="41"/>
      <c r="O426" s="41"/>
      <c r="P426"/>
      <c r="Q426" s="41"/>
      <c r="R426" s="41"/>
      <c r="S426" s="41"/>
    </row>
    <row r="427" spans="1:39" hidden="1" x14ac:dyDescent="0.25">
      <c r="B427" t="s">
        <v>3</v>
      </c>
      <c r="C427" t="s">
        <v>262</v>
      </c>
      <c r="D427" t="s">
        <v>522</v>
      </c>
      <c r="E427"/>
      <c r="F427"/>
      <c r="G427"/>
      <c r="H427"/>
      <c r="I427" s="41"/>
      <c r="J427" s="41"/>
      <c r="K427" s="41"/>
      <c r="L427" s="41"/>
      <c r="M427" s="41"/>
      <c r="N427" s="41"/>
      <c r="O427" s="41"/>
      <c r="P427"/>
      <c r="Q427" s="41"/>
      <c r="R427" s="41"/>
      <c r="S427" s="41"/>
    </row>
    <row r="428" spans="1:39" hidden="1" x14ac:dyDescent="0.25">
      <c r="B428" t="s">
        <v>3</v>
      </c>
      <c r="C428" t="s">
        <v>262</v>
      </c>
      <c r="D428" t="s">
        <v>523</v>
      </c>
      <c r="E428"/>
      <c r="F428"/>
      <c r="G428"/>
      <c r="H428"/>
      <c r="I428"/>
      <c r="J428"/>
      <c r="K428"/>
      <c r="L428" s="41"/>
      <c r="M428" s="41"/>
      <c r="N428" s="41"/>
      <c r="O428" s="41"/>
      <c r="P428"/>
      <c r="Q428" s="41"/>
      <c r="R428" s="41"/>
      <c r="S428" s="41"/>
    </row>
    <row r="429" spans="1:39" hidden="1" x14ac:dyDescent="0.25">
      <c r="B429" t="s">
        <v>3</v>
      </c>
      <c r="C429" t="s">
        <v>262</v>
      </c>
      <c r="D429" t="s">
        <v>524</v>
      </c>
      <c r="E429"/>
      <c r="F429"/>
      <c r="G429"/>
      <c r="H429"/>
      <c r="I429"/>
      <c r="J429"/>
      <c r="K429"/>
      <c r="L429" s="41"/>
      <c r="M429" s="41"/>
      <c r="N429" s="41"/>
      <c r="O429" s="41"/>
      <c r="P429"/>
      <c r="Q429" s="41"/>
      <c r="R429" s="41"/>
      <c r="S429" s="41"/>
    </row>
    <row r="430" spans="1:39" hidden="1" x14ac:dyDescent="0.25">
      <c r="B430" t="s">
        <v>3</v>
      </c>
      <c r="C430" t="s">
        <v>262</v>
      </c>
      <c r="D430" t="s">
        <v>525</v>
      </c>
      <c r="E430"/>
      <c r="F430"/>
      <c r="G430"/>
      <c r="H430"/>
      <c r="I430" s="41"/>
      <c r="J430">
        <v>13.0448591548934</v>
      </c>
      <c r="K430">
        <v>13.638779797401099</v>
      </c>
      <c r="L430">
        <v>8.4706946181180491</v>
      </c>
      <c r="M430">
        <v>12.0037592508953</v>
      </c>
      <c r="N430">
        <v>8.996937952438854</v>
      </c>
      <c r="O430">
        <v>9.2998062948453306</v>
      </c>
      <c r="P430"/>
      <c r="Q430">
        <v>8.3919317069370187</v>
      </c>
      <c r="R430">
        <v>8.1731302949488089</v>
      </c>
      <c r="S430">
        <v>13.571319946726289</v>
      </c>
    </row>
    <row r="431" spans="1:39" hidden="1" x14ac:dyDescent="0.25">
      <c r="B431" t="s">
        <v>3</v>
      </c>
      <c r="C431" t="s">
        <v>262</v>
      </c>
      <c r="D431" t="s">
        <v>526</v>
      </c>
      <c r="E431"/>
      <c r="F431"/>
      <c r="G431"/>
      <c r="H431"/>
      <c r="I431"/>
      <c r="J431"/>
      <c r="K431"/>
      <c r="L431">
        <v>0.76132529025251705</v>
      </c>
      <c r="M431">
        <v>1.6168699017855199</v>
      </c>
      <c r="N431">
        <v>0.8389149436485468</v>
      </c>
      <c r="O431">
        <v>0.76703527537018101</v>
      </c>
      <c r="P431"/>
      <c r="Q431">
        <v>1.548520364035334</v>
      </c>
      <c r="R431">
        <v>0.4028980053006524</v>
      </c>
      <c r="S431">
        <v>0.25981722654553241</v>
      </c>
    </row>
    <row r="432" spans="1:39" hidden="1" x14ac:dyDescent="0.25">
      <c r="B432" t="s">
        <v>3</v>
      </c>
      <c r="C432" t="s">
        <v>262</v>
      </c>
      <c r="D432" t="s">
        <v>527</v>
      </c>
      <c r="E432"/>
      <c r="F432"/>
      <c r="G432"/>
      <c r="H432"/>
      <c r="I432" s="41"/>
      <c r="J432">
        <v>0.69148621011792499</v>
      </c>
      <c r="K432" s="41"/>
      <c r="L432" s="41"/>
      <c r="M432" s="41"/>
      <c r="N432" s="41"/>
      <c r="O432">
        <v>0.22662209498224661</v>
      </c>
      <c r="P432"/>
      <c r="Q432" s="41"/>
      <c r="R432" s="41"/>
      <c r="S432" s="41"/>
    </row>
    <row r="433" spans="2:19" hidden="1" x14ac:dyDescent="0.25">
      <c r="B433" t="s">
        <v>3</v>
      </c>
      <c r="C433" t="s">
        <v>262</v>
      </c>
      <c r="D433" t="s">
        <v>528</v>
      </c>
      <c r="E433"/>
      <c r="F433"/>
      <c r="G433"/>
      <c r="H433"/>
      <c r="I433"/>
      <c r="J433"/>
      <c r="K433"/>
      <c r="L433" s="41"/>
      <c r="M433" s="41"/>
      <c r="N433" s="41"/>
      <c r="O433" s="41"/>
      <c r="P433"/>
      <c r="Q433" s="41"/>
      <c r="R433" s="41"/>
      <c r="S433" s="41"/>
    </row>
    <row r="434" spans="2:19" hidden="1" x14ac:dyDescent="0.25">
      <c r="B434" t="s">
        <v>3</v>
      </c>
      <c r="C434" t="s">
        <v>262</v>
      </c>
      <c r="D434" t="s">
        <v>529</v>
      </c>
      <c r="E434"/>
      <c r="F434"/>
      <c r="G434"/>
      <c r="H434"/>
      <c r="I434"/>
      <c r="J434"/>
      <c r="K434"/>
      <c r="L434" s="41"/>
      <c r="M434">
        <v>11.7635064820207</v>
      </c>
      <c r="N434">
        <v>0.82620679803479447</v>
      </c>
      <c r="O434" s="41"/>
      <c r="P434"/>
      <c r="Q434">
        <v>3.190283997684809</v>
      </c>
      <c r="R434" s="41"/>
      <c r="S434" s="41"/>
    </row>
    <row r="435" spans="2:19" hidden="1" x14ac:dyDescent="0.25">
      <c r="B435" t="s">
        <v>3</v>
      </c>
      <c r="C435" t="s">
        <v>262</v>
      </c>
      <c r="D435" t="s">
        <v>530</v>
      </c>
      <c r="E435"/>
      <c r="F435"/>
      <c r="G435"/>
      <c r="H435"/>
      <c r="I435"/>
      <c r="J435"/>
      <c r="K435"/>
      <c r="L435" s="41"/>
      <c r="M435" s="41"/>
      <c r="N435">
        <v>0.1852640744100307</v>
      </c>
      <c r="O435">
        <v>0.3947025592491491</v>
      </c>
      <c r="P435"/>
      <c r="Q435">
        <v>0.30305245374844952</v>
      </c>
      <c r="R435" s="41"/>
      <c r="S435" s="41"/>
    </row>
    <row r="436" spans="2:19" hidden="1" x14ac:dyDescent="0.25">
      <c r="B436" t="s">
        <v>3</v>
      </c>
      <c r="C436" t="s">
        <v>262</v>
      </c>
      <c r="D436" t="s">
        <v>531</v>
      </c>
      <c r="E436"/>
      <c r="F436"/>
      <c r="G436"/>
      <c r="H436"/>
      <c r="I436" s="41"/>
      <c r="J436">
        <v>10.8606714293139</v>
      </c>
      <c r="K436">
        <v>16.829477680539799</v>
      </c>
      <c r="L436">
        <v>15.940145426916899</v>
      </c>
      <c r="M436">
        <v>27.897251157201101</v>
      </c>
      <c r="N436">
        <v>13.178687761943049</v>
      </c>
      <c r="O436">
        <v>15.724943819550541</v>
      </c>
      <c r="P436"/>
      <c r="Q436">
        <v>34.362016907002811</v>
      </c>
      <c r="R436">
        <v>13.797715725190381</v>
      </c>
      <c r="S436">
        <v>19.4208459574693</v>
      </c>
    </row>
    <row r="437" spans="2:19" hidden="1" x14ac:dyDescent="0.25">
      <c r="B437" t="s">
        <v>3</v>
      </c>
      <c r="C437" t="s">
        <v>262</v>
      </c>
      <c r="D437" t="s">
        <v>532</v>
      </c>
      <c r="E437"/>
      <c r="F437"/>
      <c r="G437"/>
      <c r="H437"/>
      <c r="I437" s="41"/>
      <c r="J437" s="41"/>
      <c r="K437" s="41"/>
      <c r="L437" s="41"/>
      <c r="M437" s="41"/>
      <c r="N437" s="41"/>
      <c r="O437" s="41"/>
      <c r="P437"/>
      <c r="Q437" s="41"/>
      <c r="R437" s="41"/>
      <c r="S437" s="41"/>
    </row>
    <row r="438" spans="2:19" hidden="1" x14ac:dyDescent="0.25">
      <c r="B438" t="s">
        <v>3</v>
      </c>
      <c r="C438" t="s">
        <v>262</v>
      </c>
      <c r="D438" t="s">
        <v>533</v>
      </c>
      <c r="E438"/>
      <c r="F438"/>
      <c r="G438"/>
      <c r="H438"/>
      <c r="I438" s="41"/>
      <c r="J438" s="41"/>
      <c r="K438" s="41"/>
      <c r="L438" s="41"/>
      <c r="M438" s="41"/>
      <c r="N438" s="41"/>
      <c r="O438" s="41"/>
      <c r="P438"/>
      <c r="Q438" s="41"/>
      <c r="R438" s="41"/>
      <c r="S438" s="41"/>
    </row>
    <row r="439" spans="2:19" hidden="1" x14ac:dyDescent="0.25">
      <c r="B439" t="s">
        <v>3</v>
      </c>
      <c r="C439" t="s">
        <v>262</v>
      </c>
      <c r="D439" t="s">
        <v>534</v>
      </c>
      <c r="E439"/>
      <c r="F439"/>
      <c r="G439"/>
      <c r="H439"/>
      <c r="I439" s="41"/>
      <c r="J439">
        <v>0.73577543912015697</v>
      </c>
      <c r="K439">
        <v>0.28143445159813801</v>
      </c>
      <c r="L439" s="41"/>
      <c r="M439" s="41"/>
      <c r="N439" s="41"/>
      <c r="O439" s="41"/>
      <c r="P439"/>
      <c r="Q439" s="41"/>
      <c r="R439" s="41"/>
      <c r="S439" s="41"/>
    </row>
    <row r="440" spans="2:19" hidden="1" x14ac:dyDescent="0.25">
      <c r="B440" t="s">
        <v>3</v>
      </c>
      <c r="C440" t="s">
        <v>264</v>
      </c>
      <c r="D440" t="s">
        <v>535</v>
      </c>
      <c r="E440"/>
      <c r="F440"/>
      <c r="G440"/>
      <c r="H440"/>
      <c r="I440"/>
      <c r="J440"/>
      <c r="K440"/>
      <c r="L440"/>
      <c r="M440"/>
      <c r="N440">
        <v>7575124.9804187166</v>
      </c>
      <c r="O440">
        <v>8143252.2791757621</v>
      </c>
      <c r="P440">
        <v>12772644.44252749</v>
      </c>
      <c r="Q440">
        <v>10622618.838074461</v>
      </c>
      <c r="R440">
        <v>9181578.9230338</v>
      </c>
      <c r="S440">
        <v>11484916.801585831</v>
      </c>
    </row>
    <row r="441" spans="2:19" hidden="1" x14ac:dyDescent="0.25">
      <c r="B441" t="s">
        <v>3</v>
      </c>
      <c r="C441" t="s">
        <v>264</v>
      </c>
      <c r="D441" t="s">
        <v>50</v>
      </c>
      <c r="E441"/>
      <c r="F441"/>
      <c r="G441"/>
      <c r="H441">
        <v>291.74929912108701</v>
      </c>
      <c r="I441"/>
      <c r="J441"/>
      <c r="K441"/>
      <c r="L441"/>
      <c r="M441"/>
      <c r="N441"/>
      <c r="O441"/>
      <c r="P441"/>
      <c r="Q441"/>
      <c r="R441"/>
      <c r="S441"/>
    </row>
    <row r="442" spans="2:19" hidden="1" x14ac:dyDescent="0.25">
      <c r="B442" t="s">
        <v>3</v>
      </c>
      <c r="C442" t="s">
        <v>264</v>
      </c>
      <c r="D442" t="s">
        <v>265</v>
      </c>
      <c r="E442"/>
      <c r="F442"/>
      <c r="G442"/>
      <c r="H442">
        <v>122.426563229602</v>
      </c>
      <c r="I442"/>
      <c r="J442"/>
      <c r="K442"/>
      <c r="L442"/>
      <c r="M442"/>
      <c r="N442"/>
      <c r="O442"/>
      <c r="P442"/>
      <c r="Q442"/>
      <c r="R442"/>
      <c r="S442"/>
    </row>
    <row r="443" spans="2:19" hidden="1" x14ac:dyDescent="0.25">
      <c r="B443" t="s">
        <v>3</v>
      </c>
      <c r="C443" t="s">
        <v>264</v>
      </c>
      <c r="D443" t="s">
        <v>266</v>
      </c>
      <c r="E443">
        <v>1274674.8610421501</v>
      </c>
      <c r="F443">
        <v>1329417.13187581</v>
      </c>
      <c r="G443">
        <v>1461756.88562429</v>
      </c>
      <c r="H443">
        <v>781186.84517653903</v>
      </c>
      <c r="I443">
        <v>632933.03063485096</v>
      </c>
      <c r="J443">
        <v>579723.99255490303</v>
      </c>
      <c r="K443">
        <v>628255.70890585205</v>
      </c>
      <c r="L443">
        <v>560262.59816113103</v>
      </c>
      <c r="M443">
        <v>502293.86273723701</v>
      </c>
      <c r="N443">
        <v>557544.36496016756</v>
      </c>
      <c r="O443">
        <v>615345.18401371466</v>
      </c>
      <c r="P443">
        <v>625122.32752822689</v>
      </c>
      <c r="Q443">
        <v>415701.10372012202</v>
      </c>
      <c r="R443">
        <v>443197.41139002552</v>
      </c>
      <c r="S443">
        <v>701038.7164074165</v>
      </c>
    </row>
    <row r="444" spans="2:19" hidden="1" x14ac:dyDescent="0.25">
      <c r="B444" t="s">
        <v>3</v>
      </c>
      <c r="C444" t="s">
        <v>264</v>
      </c>
      <c r="D444" t="s">
        <v>62</v>
      </c>
      <c r="E444">
        <v>2172149.8994325502</v>
      </c>
      <c r="F444">
        <v>2320096.2282500202</v>
      </c>
      <c r="G444">
        <v>2524698.5870477902</v>
      </c>
      <c r="H444">
        <v>1093489.77137741</v>
      </c>
      <c r="I444">
        <v>1016070.57600105</v>
      </c>
      <c r="J444">
        <v>1055880.3789623301</v>
      </c>
      <c r="K444">
        <v>1062909.0764096801</v>
      </c>
      <c r="L444">
        <v>950931.83261563501</v>
      </c>
      <c r="M444">
        <v>854378.39655398601</v>
      </c>
      <c r="N444">
        <v>1024673.307219455</v>
      </c>
      <c r="O444">
        <v>1248755.1608902151</v>
      </c>
      <c r="P444">
        <v>1101163.1155426679</v>
      </c>
      <c r="Q444">
        <v>789819.17488481314</v>
      </c>
      <c r="R444">
        <v>1028254.423337639</v>
      </c>
      <c r="S444">
        <v>1437660.150417384</v>
      </c>
    </row>
    <row r="445" spans="2:19" hidden="1" x14ac:dyDescent="0.25">
      <c r="B445" t="s">
        <v>3</v>
      </c>
      <c r="C445" t="s">
        <v>264</v>
      </c>
      <c r="D445" t="s">
        <v>267</v>
      </c>
      <c r="E445">
        <v>7302915.7247761497</v>
      </c>
      <c r="F445">
        <v>15001282.3444058</v>
      </c>
      <c r="G445">
        <v>9130373.9081455506</v>
      </c>
      <c r="H445">
        <v>4909105.2357082004</v>
      </c>
      <c r="I445">
        <v>5153009.9186452199</v>
      </c>
      <c r="J445">
        <v>4952129.0841696896</v>
      </c>
      <c r="K445">
        <v>9207110.4515126403</v>
      </c>
      <c r="L445">
        <v>6399606.2373264302</v>
      </c>
      <c r="M445">
        <v>6564413.4852102604</v>
      </c>
      <c r="N445">
        <v>7044428.3267086884</v>
      </c>
      <c r="O445">
        <v>8267933.6329255281</v>
      </c>
      <c r="P445"/>
      <c r="Q445"/>
      <c r="R445"/>
      <c r="S445"/>
    </row>
    <row r="446" spans="2:19" hidden="1" x14ac:dyDescent="0.25">
      <c r="B446" t="s">
        <v>3</v>
      </c>
      <c r="C446" t="s">
        <v>264</v>
      </c>
      <c r="D446" t="s">
        <v>268</v>
      </c>
      <c r="E446"/>
      <c r="F446"/>
      <c r="G446"/>
      <c r="H446">
        <v>15656266.501068899</v>
      </c>
      <c r="I446">
        <v>21461659.802575301</v>
      </c>
      <c r="J446">
        <v>21481345.9702878</v>
      </c>
      <c r="K446">
        <v>26041901.617990199</v>
      </c>
      <c r="L446">
        <v>17103768.632808398</v>
      </c>
      <c r="M446">
        <v>23893720.470301699</v>
      </c>
      <c r="N446">
        <v>23936861.06501954</v>
      </c>
      <c r="O446">
        <v>24466835.397018399</v>
      </c>
      <c r="P446">
        <v>29843219.583285801</v>
      </c>
      <c r="Q446">
        <v>14544290.453502109</v>
      </c>
      <c r="R446">
        <v>21766788.572524499</v>
      </c>
      <c r="S446">
        <v>33030514.19337083</v>
      </c>
    </row>
    <row r="447" spans="2:19" hidden="1" x14ac:dyDescent="0.25">
      <c r="B447" t="s">
        <v>3</v>
      </c>
      <c r="C447" t="s">
        <v>264</v>
      </c>
      <c r="D447" t="s">
        <v>269</v>
      </c>
      <c r="E447">
        <v>25209815.566914801</v>
      </c>
      <c r="F447">
        <v>50814490.251686297</v>
      </c>
      <c r="G447">
        <v>41561686.404489301</v>
      </c>
      <c r="H447">
        <v>20836329.676435299</v>
      </c>
      <c r="I447">
        <v>26902615.256282099</v>
      </c>
      <c r="J447">
        <v>26642373.429886401</v>
      </c>
      <c r="K447">
        <v>35470080.0888822</v>
      </c>
      <c r="L447">
        <v>23684281.149736099</v>
      </c>
      <c r="M447">
        <v>30680266.255022999</v>
      </c>
      <c r="N447">
        <v>31287085.893093519</v>
      </c>
      <c r="O447">
        <v>32991342.48180633</v>
      </c>
      <c r="P447">
        <v>31654909.03322522</v>
      </c>
      <c r="Q447">
        <v>17257096.55381237</v>
      </c>
      <c r="R447">
        <v>25207635.695196021</v>
      </c>
      <c r="S447">
        <v>40352569.362521403</v>
      </c>
    </row>
    <row r="448" spans="2:19" hidden="1" x14ac:dyDescent="0.25">
      <c r="B448" t="s">
        <v>3</v>
      </c>
      <c r="C448" t="s">
        <v>264</v>
      </c>
      <c r="D448" t="s">
        <v>270</v>
      </c>
      <c r="E448"/>
      <c r="F448"/>
      <c r="G448"/>
      <c r="H448"/>
      <c r="I448"/>
      <c r="J448"/>
      <c r="K448"/>
      <c r="L448"/>
      <c r="M448"/>
      <c r="N448"/>
      <c r="O448"/>
      <c r="P448"/>
      <c r="Q448">
        <v>857.49646761082147</v>
      </c>
      <c r="R448">
        <v>1220.6530121919441</v>
      </c>
      <c r="S448">
        <v>1774.901939111588</v>
      </c>
    </row>
    <row r="449" spans="2:19" hidden="1" x14ac:dyDescent="0.25">
      <c r="B449" t="s">
        <v>3</v>
      </c>
      <c r="C449" t="s">
        <v>264</v>
      </c>
      <c r="D449" t="s">
        <v>536</v>
      </c>
      <c r="E449">
        <v>20143418.615016099</v>
      </c>
      <c r="F449">
        <v>37265208.605980799</v>
      </c>
      <c r="G449">
        <v>34234880.643114403</v>
      </c>
      <c r="H449">
        <v>17293616.085782401</v>
      </c>
      <c r="I449">
        <v>22962590.018530902</v>
      </c>
      <c r="J449">
        <v>22465956.624361198</v>
      </c>
      <c r="K449">
        <v>27012675.370668199</v>
      </c>
      <c r="L449">
        <v>17959953.280101001</v>
      </c>
      <c r="M449">
        <v>24899838.966872901</v>
      </c>
      <c r="N449">
        <v>24834195.267018508</v>
      </c>
      <c r="O449">
        <v>25487542.01660559</v>
      </c>
      <c r="P449">
        <v>30886940.172670402</v>
      </c>
      <c r="Q449">
        <v>15137977.6947113</v>
      </c>
      <c r="R449">
        <v>22465404.484979849</v>
      </c>
      <c r="S449">
        <v>34145184.351759426</v>
      </c>
    </row>
    <row r="450" spans="2:19" hidden="1" x14ac:dyDescent="0.25">
      <c r="B450" t="s">
        <v>3</v>
      </c>
      <c r="C450" t="s">
        <v>264</v>
      </c>
      <c r="D450" t="s">
        <v>537</v>
      </c>
      <c r="E450">
        <v>17906899.8421386</v>
      </c>
      <c r="F450">
        <v>35260926.662526101</v>
      </c>
      <c r="G450">
        <v>32431312.496343698</v>
      </c>
      <c r="H450">
        <v>15927224.4407271</v>
      </c>
      <c r="I450"/>
      <c r="J450"/>
      <c r="K450"/>
      <c r="L450"/>
      <c r="M450"/>
      <c r="N450"/>
      <c r="O450"/>
      <c r="P450"/>
      <c r="Q450"/>
      <c r="R450"/>
      <c r="S450"/>
    </row>
    <row r="451" spans="2:19" hidden="1" x14ac:dyDescent="0.25">
      <c r="B451" t="s">
        <v>3</v>
      </c>
      <c r="C451" t="s">
        <v>271</v>
      </c>
      <c r="D451" t="s">
        <v>9</v>
      </c>
      <c r="E451">
        <v>2236518.77287752</v>
      </c>
      <c r="F451">
        <v>2004281.94345466</v>
      </c>
      <c r="G451">
        <v>1803568.1467707099</v>
      </c>
      <c r="H451">
        <v>1366391.64505526</v>
      </c>
      <c r="I451">
        <v>1212984.6808941099</v>
      </c>
      <c r="J451">
        <v>775712.27864445897</v>
      </c>
      <c r="K451">
        <v>749705.733298679</v>
      </c>
      <c r="L451">
        <v>675278.36769135005</v>
      </c>
      <c r="M451">
        <v>783986.19706020097</v>
      </c>
      <c r="N451">
        <v>709062.65535367222</v>
      </c>
      <c r="O451">
        <v>764133.16772479285</v>
      </c>
      <c r="P451">
        <v>814033.78746797622</v>
      </c>
      <c r="Q451">
        <v>474422.05157743557</v>
      </c>
      <c r="R451">
        <v>539374.23776183312</v>
      </c>
      <c r="S451">
        <v>861590.96046813997</v>
      </c>
    </row>
    <row r="452" spans="2:19" hidden="1" x14ac:dyDescent="0.25">
      <c r="B452" t="s">
        <v>3</v>
      </c>
      <c r="C452" t="s">
        <v>271</v>
      </c>
      <c r="D452" t="s">
        <v>272</v>
      </c>
      <c r="E452">
        <v>533177.24637018598</v>
      </c>
      <c r="F452">
        <v>615137.60383638204</v>
      </c>
      <c r="G452">
        <v>522387.86188513797</v>
      </c>
      <c r="H452">
        <v>304479.75667428097</v>
      </c>
      <c r="I452">
        <v>287945.53506156598</v>
      </c>
      <c r="J452">
        <v>208898.375428995</v>
      </c>
      <c r="K452">
        <v>221068.01937930399</v>
      </c>
      <c r="L452">
        <v>180906.27960123401</v>
      </c>
      <c r="M452">
        <v>222132.29951106</v>
      </c>
      <c r="N452">
        <v>241797.08550773919</v>
      </c>
      <c r="O452">
        <v>256573.4518623935</v>
      </c>
      <c r="P452">
        <v>229686.80191661901</v>
      </c>
      <c r="Q452">
        <v>119265.18963175861</v>
      </c>
      <c r="R452">
        <v>159241.6746935191</v>
      </c>
      <c r="S452">
        <v>253079.19792046581</v>
      </c>
    </row>
    <row r="453" spans="2:19" hidden="1" x14ac:dyDescent="0.25">
      <c r="B453" t="s">
        <v>4</v>
      </c>
      <c r="C453" t="s">
        <v>138</v>
      </c>
      <c r="D453" t="s">
        <v>324</v>
      </c>
      <c r="E453"/>
      <c r="F453"/>
      <c r="G453" s="41"/>
      <c r="H453" s="41"/>
      <c r="I453" s="41"/>
      <c r="J453" s="41"/>
      <c r="K453" s="41"/>
      <c r="L453" s="41"/>
      <c r="M453" s="41"/>
      <c r="N453" s="41"/>
      <c r="O453" s="41"/>
      <c r="P453" s="41"/>
      <c r="Q453" s="41"/>
      <c r="R453" s="41"/>
      <c r="S453" s="41"/>
    </row>
    <row r="454" spans="2:19" hidden="1" x14ac:dyDescent="0.25">
      <c r="B454" t="s">
        <v>4</v>
      </c>
      <c r="C454" t="s">
        <v>138</v>
      </c>
      <c r="D454" t="s">
        <v>325</v>
      </c>
      <c r="E454"/>
      <c r="F454"/>
      <c r="G454" s="41"/>
      <c r="H454" s="41"/>
      <c r="I454" s="41"/>
      <c r="J454" s="41"/>
      <c r="K454" s="41"/>
      <c r="L454" s="41"/>
      <c r="M454" s="41"/>
      <c r="N454" s="41"/>
      <c r="O454" s="41"/>
      <c r="P454" s="41"/>
      <c r="Q454" s="41"/>
      <c r="R454" s="41"/>
      <c r="S454" s="41"/>
    </row>
    <row r="455" spans="2:19" hidden="1" x14ac:dyDescent="0.25">
      <c r="B455" t="s">
        <v>4</v>
      </c>
      <c r="C455" t="s">
        <v>138</v>
      </c>
      <c r="D455" t="s">
        <v>139</v>
      </c>
      <c r="E455"/>
      <c r="F455"/>
      <c r="G455" s="41"/>
      <c r="H455" s="41"/>
      <c r="I455" s="41"/>
      <c r="J455" s="41"/>
      <c r="K455" s="41"/>
      <c r="L455" s="41"/>
      <c r="M455" s="41"/>
      <c r="N455" s="41"/>
      <c r="O455" s="41"/>
      <c r="P455" s="41"/>
      <c r="Q455" s="41"/>
      <c r="R455" s="41"/>
      <c r="S455" s="41"/>
    </row>
    <row r="456" spans="2:19" hidden="1" x14ac:dyDescent="0.25">
      <c r="B456" t="s">
        <v>4</v>
      </c>
      <c r="C456" t="s">
        <v>138</v>
      </c>
      <c r="D456" t="s">
        <v>140</v>
      </c>
      <c r="E456"/>
      <c r="F456"/>
      <c r="G456"/>
      <c r="H456"/>
      <c r="I456" s="41"/>
      <c r="J456" s="41"/>
      <c r="K456" s="41"/>
      <c r="L456" s="41"/>
      <c r="M456" s="41"/>
      <c r="N456" s="41"/>
      <c r="O456" s="41"/>
      <c r="P456" s="41"/>
      <c r="Q456" s="41"/>
      <c r="R456" s="41"/>
      <c r="S456" s="41"/>
    </row>
    <row r="457" spans="2:19" hidden="1" x14ac:dyDescent="0.25">
      <c r="B457" t="s">
        <v>4</v>
      </c>
      <c r="C457" t="s">
        <v>138</v>
      </c>
      <c r="D457" t="s">
        <v>538</v>
      </c>
      <c r="E457"/>
      <c r="F457"/>
      <c r="G457"/>
      <c r="H457"/>
      <c r="I457"/>
      <c r="J457"/>
      <c r="K457"/>
      <c r="L457"/>
      <c r="M457"/>
      <c r="N457"/>
      <c r="O457"/>
      <c r="P457"/>
      <c r="Q457"/>
      <c r="R457"/>
      <c r="S457" s="41"/>
    </row>
    <row r="458" spans="2:19" hidden="1" x14ac:dyDescent="0.25">
      <c r="B458" t="s">
        <v>4</v>
      </c>
      <c r="C458" t="s">
        <v>138</v>
      </c>
      <c r="D458" t="s">
        <v>141</v>
      </c>
      <c r="E458"/>
      <c r="F458"/>
      <c r="G458"/>
      <c r="H458"/>
      <c r="I458"/>
      <c r="J458" s="41"/>
      <c r="K458" s="41"/>
      <c r="L458" s="41"/>
      <c r="M458" s="41"/>
      <c r="N458" s="41"/>
      <c r="O458" s="41"/>
      <c r="P458" s="41"/>
      <c r="Q458" s="41"/>
      <c r="R458" s="41"/>
      <c r="S458" s="41"/>
    </row>
    <row r="459" spans="2:19" hidden="1" x14ac:dyDescent="0.25">
      <c r="B459" t="s">
        <v>4</v>
      </c>
      <c r="C459" t="s">
        <v>138</v>
      </c>
      <c r="D459" t="s">
        <v>128</v>
      </c>
      <c r="E459"/>
      <c r="F459"/>
      <c r="G459" s="41"/>
      <c r="H459" s="41"/>
      <c r="I459" s="41"/>
      <c r="J459" s="41"/>
      <c r="K459" s="41"/>
      <c r="L459" s="41"/>
      <c r="M459" s="41"/>
      <c r="N459" s="41"/>
      <c r="O459" s="41"/>
      <c r="P459" s="41"/>
      <c r="Q459" s="41"/>
      <c r="R459" s="41"/>
      <c r="S459" s="41"/>
    </row>
    <row r="460" spans="2:19" hidden="1" x14ac:dyDescent="0.25">
      <c r="B460" t="s">
        <v>4</v>
      </c>
      <c r="C460" t="s">
        <v>138</v>
      </c>
      <c r="D460" t="s">
        <v>142</v>
      </c>
      <c r="E460"/>
      <c r="F460" s="41"/>
      <c r="G460"/>
      <c r="H460"/>
      <c r="I460"/>
      <c r="J460"/>
      <c r="K460"/>
      <c r="L460"/>
      <c r="M460"/>
      <c r="N460"/>
      <c r="O460"/>
      <c r="P460"/>
      <c r="Q460"/>
      <c r="R460"/>
      <c r="S460" s="41"/>
    </row>
    <row r="461" spans="2:19" hidden="1" x14ac:dyDescent="0.25">
      <c r="B461" t="s">
        <v>4</v>
      </c>
      <c r="C461" t="s">
        <v>138</v>
      </c>
      <c r="D461" t="s">
        <v>143</v>
      </c>
      <c r="E461">
        <v>82.016862685251297</v>
      </c>
      <c r="F461" s="41"/>
      <c r="G461" s="41"/>
      <c r="H461" s="41"/>
      <c r="I461" s="41"/>
      <c r="J461" s="41"/>
      <c r="K461" s="41"/>
      <c r="L461" s="41"/>
      <c r="M461" s="41"/>
      <c r="N461" s="41"/>
      <c r="O461" s="41"/>
      <c r="P461" s="41"/>
      <c r="Q461" s="41"/>
      <c r="R461" s="41"/>
      <c r="S461" s="41"/>
    </row>
    <row r="462" spans="2:19" hidden="1" x14ac:dyDescent="0.25">
      <c r="B462" t="s">
        <v>4</v>
      </c>
      <c r="C462" t="s">
        <v>138</v>
      </c>
      <c r="D462" t="s">
        <v>144</v>
      </c>
      <c r="E462"/>
      <c r="F462">
        <v>7165.34950572656</v>
      </c>
      <c r="G462">
        <v>3063.9752418509802</v>
      </c>
      <c r="H462">
        <v>535.47220470643902</v>
      </c>
      <c r="I462" s="41"/>
      <c r="J462">
        <v>183.86693679372101</v>
      </c>
      <c r="K462">
        <v>177.92278078980999</v>
      </c>
      <c r="L462">
        <v>154.09902107007099</v>
      </c>
      <c r="M462">
        <v>148.50079830882899</v>
      </c>
      <c r="N462">
        <v>151.8370898053677</v>
      </c>
      <c r="O462">
        <v>159.451297329364</v>
      </c>
      <c r="P462">
        <v>135.78654763689079</v>
      </c>
      <c r="Q462">
        <v>122.8686857825128</v>
      </c>
      <c r="R462">
        <v>112.5084327131578</v>
      </c>
      <c r="S462">
        <v>149.52538722498471</v>
      </c>
    </row>
    <row r="463" spans="2:19" hidden="1" x14ac:dyDescent="0.25">
      <c r="B463" t="s">
        <v>4</v>
      </c>
      <c r="C463" t="s">
        <v>138</v>
      </c>
      <c r="D463" t="s">
        <v>539</v>
      </c>
      <c r="E463"/>
      <c r="F463"/>
      <c r="G463"/>
      <c r="H463"/>
      <c r="I463"/>
      <c r="J463"/>
      <c r="K463"/>
      <c r="L463"/>
      <c r="M463"/>
      <c r="N463"/>
      <c r="O463"/>
      <c r="P463"/>
      <c r="Q463"/>
      <c r="R463"/>
      <c r="S463" s="41"/>
    </row>
    <row r="464" spans="2:19" hidden="1" x14ac:dyDescent="0.25">
      <c r="B464" t="s">
        <v>4</v>
      </c>
      <c r="C464" t="s">
        <v>138</v>
      </c>
      <c r="D464" t="s">
        <v>33</v>
      </c>
      <c r="E464"/>
      <c r="F464">
        <v>1797.97791848922</v>
      </c>
      <c r="G464">
        <v>1915.90144099348</v>
      </c>
      <c r="H464">
        <v>761.6894039348</v>
      </c>
      <c r="I464">
        <v>186.035982021758</v>
      </c>
      <c r="J464">
        <v>403.471079206691</v>
      </c>
      <c r="K464">
        <v>408.55463792294699</v>
      </c>
      <c r="L464">
        <v>1881.4776957899101</v>
      </c>
      <c r="M464" s="41"/>
      <c r="N464">
        <v>709.98523434194976</v>
      </c>
      <c r="O464">
        <v>364.87237141693521</v>
      </c>
      <c r="P464">
        <v>192.8716874165838</v>
      </c>
      <c r="Q464">
        <v>262.13034284748471</v>
      </c>
      <c r="R464" s="41"/>
      <c r="S464" s="41"/>
    </row>
    <row r="465" spans="2:19" hidden="1" x14ac:dyDescent="0.25">
      <c r="B465" t="s">
        <v>4</v>
      </c>
      <c r="C465" t="s">
        <v>138</v>
      </c>
      <c r="D465" t="s">
        <v>145</v>
      </c>
      <c r="E465"/>
      <c r="F465"/>
      <c r="G465"/>
      <c r="H465"/>
      <c r="I465"/>
      <c r="J465"/>
      <c r="K465"/>
      <c r="L465"/>
      <c r="M465" s="41"/>
      <c r="N465" s="41"/>
      <c r="O465" s="41"/>
      <c r="P465" s="41"/>
      <c r="Q465" s="41"/>
      <c r="R465" s="41"/>
      <c r="S465" s="41"/>
    </row>
    <row r="466" spans="2:19" hidden="1" x14ac:dyDescent="0.25">
      <c r="B466" t="s">
        <v>4</v>
      </c>
      <c r="C466" t="s">
        <v>138</v>
      </c>
      <c r="D466" t="s">
        <v>146</v>
      </c>
      <c r="E466"/>
      <c r="F466"/>
      <c r="G466"/>
      <c r="H466"/>
      <c r="I466" s="41"/>
      <c r="J466"/>
      <c r="K466"/>
      <c r="L466"/>
      <c r="M466"/>
      <c r="N466"/>
      <c r="O466"/>
      <c r="P466"/>
      <c r="Q466"/>
      <c r="R466"/>
      <c r="S466"/>
    </row>
    <row r="467" spans="2:19" hidden="1" x14ac:dyDescent="0.25">
      <c r="B467" t="s">
        <v>4</v>
      </c>
      <c r="C467" t="s">
        <v>138</v>
      </c>
      <c r="D467" t="s">
        <v>147</v>
      </c>
      <c r="E467"/>
      <c r="F467"/>
      <c r="G467" s="41"/>
      <c r="H467"/>
      <c r="I467"/>
      <c r="J467"/>
      <c r="K467"/>
      <c r="L467"/>
      <c r="M467"/>
      <c r="N467"/>
      <c r="O467"/>
      <c r="P467"/>
      <c r="Q467"/>
      <c r="R467"/>
      <c r="S467" s="41"/>
    </row>
    <row r="468" spans="2:19" hidden="1" x14ac:dyDescent="0.25">
      <c r="B468" t="s">
        <v>4</v>
      </c>
      <c r="C468" t="s">
        <v>138</v>
      </c>
      <c r="D468" t="s">
        <v>540</v>
      </c>
      <c r="E468"/>
      <c r="F468"/>
      <c r="G468"/>
      <c r="H468"/>
      <c r="I468"/>
      <c r="J468"/>
      <c r="K468"/>
      <c r="L468"/>
      <c r="M468"/>
      <c r="N468"/>
      <c r="O468"/>
      <c r="P468"/>
      <c r="Q468"/>
      <c r="R468"/>
      <c r="S468" s="41"/>
    </row>
    <row r="469" spans="2:19" hidden="1" x14ac:dyDescent="0.25">
      <c r="B469" t="s">
        <v>4</v>
      </c>
      <c r="C469" t="s">
        <v>138</v>
      </c>
      <c r="D469" t="s">
        <v>148</v>
      </c>
      <c r="E469"/>
      <c r="F469" s="41"/>
      <c r="G469"/>
      <c r="H469"/>
      <c r="I469"/>
      <c r="J469"/>
      <c r="K469"/>
      <c r="L469"/>
      <c r="M469"/>
      <c r="N469"/>
      <c r="O469"/>
      <c r="P469"/>
      <c r="Q469"/>
      <c r="R469"/>
      <c r="S469" s="41"/>
    </row>
    <row r="470" spans="2:19" hidden="1" x14ac:dyDescent="0.25">
      <c r="B470" t="s">
        <v>4</v>
      </c>
      <c r="C470" t="s">
        <v>138</v>
      </c>
      <c r="D470" t="s">
        <v>149</v>
      </c>
      <c r="E470"/>
      <c r="F470"/>
      <c r="G470" s="41"/>
      <c r="H470" s="41"/>
      <c r="I470" s="41"/>
      <c r="J470" s="41"/>
      <c r="K470" s="41"/>
      <c r="L470" s="41"/>
      <c r="M470" s="41"/>
      <c r="N470" s="41"/>
      <c r="O470" s="41"/>
      <c r="P470" s="41"/>
      <c r="Q470" s="41"/>
      <c r="R470" s="41"/>
      <c r="S470" s="41"/>
    </row>
    <row r="471" spans="2:19" hidden="1" x14ac:dyDescent="0.25">
      <c r="B471" t="s">
        <v>4</v>
      </c>
      <c r="C471" t="s">
        <v>138</v>
      </c>
      <c r="D471" t="s">
        <v>326</v>
      </c>
      <c r="E471"/>
      <c r="F471" s="41"/>
      <c r="G471" s="41"/>
      <c r="H471" s="41"/>
      <c r="I471" s="41"/>
      <c r="J471" s="41"/>
      <c r="K471" s="41"/>
      <c r="L471" s="41"/>
      <c r="M471" s="41"/>
      <c r="N471" s="41"/>
      <c r="O471"/>
      <c r="P471"/>
      <c r="Q471"/>
      <c r="R471"/>
      <c r="S471"/>
    </row>
    <row r="472" spans="2:19" hidden="1" x14ac:dyDescent="0.25">
      <c r="B472" t="s">
        <v>4</v>
      </c>
      <c r="C472" t="s">
        <v>138</v>
      </c>
      <c r="D472" t="s">
        <v>38</v>
      </c>
      <c r="E472"/>
      <c r="F472"/>
      <c r="G472" s="41"/>
      <c r="H472" s="41"/>
      <c r="I472" s="41"/>
      <c r="J472" s="41"/>
      <c r="K472" s="41"/>
      <c r="L472" s="41"/>
      <c r="M472" s="41"/>
      <c r="N472" s="41"/>
      <c r="O472" s="41"/>
      <c r="P472" s="41"/>
      <c r="Q472" s="41"/>
      <c r="R472" s="41"/>
      <c r="S472" s="41"/>
    </row>
    <row r="473" spans="2:19" hidden="1" x14ac:dyDescent="0.25">
      <c r="B473" t="s">
        <v>4</v>
      </c>
      <c r="C473" t="s">
        <v>138</v>
      </c>
      <c r="D473" t="s">
        <v>150</v>
      </c>
      <c r="E473"/>
      <c r="F473">
        <v>541.87099607187599</v>
      </c>
      <c r="G473" s="41"/>
      <c r="H473" s="41"/>
      <c r="I473">
        <v>1932.60637774976</v>
      </c>
      <c r="J473" s="41"/>
      <c r="K473">
        <v>179.19883286278301</v>
      </c>
      <c r="L473">
        <v>465.95025496112402</v>
      </c>
      <c r="M473">
        <v>469.32190857608902</v>
      </c>
      <c r="N473">
        <v>395.14747146599001</v>
      </c>
      <c r="O473">
        <v>319.86564675238913</v>
      </c>
      <c r="P473">
        <v>685.30467427263204</v>
      </c>
      <c r="Q473">
        <v>467.20539964270279</v>
      </c>
      <c r="R473">
        <v>310.18019651623092</v>
      </c>
      <c r="S473">
        <v>563.10365323531244</v>
      </c>
    </row>
    <row r="474" spans="2:19" hidden="1" x14ac:dyDescent="0.25">
      <c r="B474" t="s">
        <v>4</v>
      </c>
      <c r="C474" t="s">
        <v>138</v>
      </c>
      <c r="D474" t="s">
        <v>39</v>
      </c>
      <c r="E474"/>
      <c r="F474">
        <v>1939.9545926094099</v>
      </c>
      <c r="G474" s="41"/>
      <c r="H474" s="41"/>
      <c r="I474" s="41"/>
      <c r="J474">
        <v>43.947691315306002</v>
      </c>
      <c r="K474">
        <v>122.25795972284</v>
      </c>
      <c r="L474">
        <v>52.315400358524698</v>
      </c>
      <c r="M474">
        <v>43.487253397651301</v>
      </c>
      <c r="N474">
        <v>59.31417112183378</v>
      </c>
      <c r="O474">
        <v>15.918341155441841</v>
      </c>
      <c r="P474">
        <v>60.989566371366848</v>
      </c>
      <c r="Q474">
        <v>46.454593191412513</v>
      </c>
      <c r="R474" s="41"/>
      <c r="S474" s="41"/>
    </row>
    <row r="475" spans="2:19" hidden="1" x14ac:dyDescent="0.25">
      <c r="B475" t="s">
        <v>4</v>
      </c>
      <c r="C475" t="s">
        <v>138</v>
      </c>
      <c r="D475" t="s">
        <v>151</v>
      </c>
      <c r="E475"/>
      <c r="F475"/>
      <c r="G475"/>
      <c r="H475"/>
      <c r="I475"/>
      <c r="J475">
        <v>8.0415716895435292</v>
      </c>
      <c r="K475" s="41"/>
      <c r="L475" s="41"/>
      <c r="M475" s="41"/>
      <c r="N475" s="41"/>
      <c r="O475" s="41"/>
      <c r="P475" s="41"/>
      <c r="Q475">
        <v>1.9988413104880449</v>
      </c>
      <c r="R475" s="41"/>
      <c r="S475" s="41"/>
    </row>
    <row r="476" spans="2:19" hidden="1" x14ac:dyDescent="0.25">
      <c r="B476" t="s">
        <v>4</v>
      </c>
      <c r="C476" t="s">
        <v>138</v>
      </c>
      <c r="D476" t="s">
        <v>152</v>
      </c>
      <c r="E476"/>
      <c r="F476"/>
      <c r="G476"/>
      <c r="H476"/>
      <c r="I476" s="41"/>
      <c r="J476" s="41"/>
      <c r="K476" s="41"/>
      <c r="L476" s="41"/>
      <c r="M476" s="41"/>
      <c r="N476" s="41"/>
      <c r="O476" s="41"/>
      <c r="P476" s="41"/>
      <c r="Q476" s="41"/>
      <c r="R476" s="41"/>
      <c r="S476" s="41"/>
    </row>
    <row r="477" spans="2:19" hidden="1" x14ac:dyDescent="0.25">
      <c r="B477" t="s">
        <v>4</v>
      </c>
      <c r="C477" t="s">
        <v>138</v>
      </c>
      <c r="D477" t="s">
        <v>153</v>
      </c>
      <c r="E477" s="41"/>
      <c r="F477" s="41"/>
      <c r="G477" s="41"/>
      <c r="H477" s="41"/>
      <c r="I477" s="41"/>
      <c r="J477" s="41"/>
      <c r="K477" s="41"/>
      <c r="L477" s="41"/>
      <c r="M477" s="41"/>
      <c r="N477" s="41"/>
      <c r="O477" s="41"/>
      <c r="P477" s="41"/>
      <c r="Q477" s="41"/>
      <c r="R477" s="41"/>
      <c r="S477" s="41"/>
    </row>
    <row r="478" spans="2:19" hidden="1" x14ac:dyDescent="0.25">
      <c r="B478" t="s">
        <v>4</v>
      </c>
      <c r="C478" t="s">
        <v>138</v>
      </c>
      <c r="D478" t="s">
        <v>154</v>
      </c>
      <c r="E478" s="41"/>
      <c r="F478" s="41"/>
      <c r="G478" s="41"/>
      <c r="H478" s="41"/>
      <c r="I478" s="41"/>
      <c r="J478" s="41"/>
      <c r="K478" s="41"/>
      <c r="L478" s="41"/>
      <c r="M478" s="41"/>
      <c r="N478" s="41"/>
      <c r="O478" s="41"/>
      <c r="P478" s="41"/>
      <c r="Q478" s="41"/>
      <c r="R478" s="41"/>
      <c r="S478" s="41"/>
    </row>
    <row r="479" spans="2:19" hidden="1" x14ac:dyDescent="0.25">
      <c r="B479" t="s">
        <v>4</v>
      </c>
      <c r="C479" t="s">
        <v>138</v>
      </c>
      <c r="D479" t="s">
        <v>541</v>
      </c>
      <c r="E479"/>
      <c r="F479"/>
      <c r="G479"/>
      <c r="H479"/>
      <c r="I479"/>
      <c r="J479"/>
      <c r="K479"/>
      <c r="L479"/>
      <c r="M479"/>
      <c r="N479"/>
      <c r="O479"/>
      <c r="P479"/>
      <c r="Q479"/>
      <c r="R479"/>
      <c r="S479">
        <v>1805.140125091008</v>
      </c>
    </row>
    <row r="480" spans="2:19" hidden="1" x14ac:dyDescent="0.25">
      <c r="B480" t="s">
        <v>4</v>
      </c>
      <c r="C480" t="s">
        <v>138</v>
      </c>
      <c r="D480" t="s">
        <v>155</v>
      </c>
      <c r="E480"/>
      <c r="F480"/>
      <c r="G480"/>
      <c r="H480"/>
      <c r="I480" s="41"/>
      <c r="J480" s="41"/>
      <c r="K480" s="41"/>
      <c r="L480" s="41"/>
      <c r="M480" s="41"/>
      <c r="N480" s="41"/>
      <c r="O480" s="41"/>
      <c r="P480" s="41"/>
      <c r="Q480" s="41"/>
      <c r="R480" s="41"/>
      <c r="S480" s="41"/>
    </row>
    <row r="481" spans="2:19" hidden="1" x14ac:dyDescent="0.25">
      <c r="B481" t="s">
        <v>4</v>
      </c>
      <c r="C481" t="s">
        <v>138</v>
      </c>
      <c r="D481" t="s">
        <v>156</v>
      </c>
      <c r="E481"/>
      <c r="F481"/>
      <c r="G481" s="41"/>
      <c r="H481" s="41"/>
      <c r="I481" s="41"/>
      <c r="J481" s="41"/>
      <c r="K481" s="41"/>
      <c r="L481" s="41"/>
      <c r="M481" s="41"/>
      <c r="N481" s="41"/>
      <c r="O481" s="41"/>
      <c r="P481" s="41"/>
      <c r="Q481" s="41"/>
      <c r="R481" s="41"/>
      <c r="S481" s="41"/>
    </row>
    <row r="482" spans="2:19" hidden="1" x14ac:dyDescent="0.25">
      <c r="B482" t="s">
        <v>4</v>
      </c>
      <c r="C482" t="s">
        <v>138</v>
      </c>
      <c r="D482" t="s">
        <v>157</v>
      </c>
      <c r="E482" s="41"/>
      <c r="F482" s="41"/>
      <c r="G482" s="41"/>
      <c r="H482" s="41"/>
      <c r="I482" s="41"/>
      <c r="J482" s="41"/>
      <c r="K482" s="41"/>
      <c r="L482" s="41"/>
      <c r="M482" s="41"/>
      <c r="N482" s="41"/>
      <c r="O482" s="41"/>
      <c r="P482" s="41"/>
      <c r="Q482" s="41"/>
      <c r="R482" s="41"/>
      <c r="S482" s="41"/>
    </row>
    <row r="483" spans="2:19" hidden="1" x14ac:dyDescent="0.25">
      <c r="B483" t="s">
        <v>4</v>
      </c>
      <c r="C483" t="s">
        <v>138</v>
      </c>
      <c r="D483" t="s">
        <v>542</v>
      </c>
      <c r="E483"/>
      <c r="F483"/>
      <c r="G483"/>
      <c r="H483"/>
      <c r="I483"/>
      <c r="J483"/>
      <c r="K483"/>
      <c r="L483"/>
      <c r="M483"/>
      <c r="N483"/>
      <c r="O483"/>
      <c r="P483"/>
      <c r="Q483"/>
      <c r="R483"/>
      <c r="S483" s="41"/>
    </row>
    <row r="484" spans="2:19" hidden="1" x14ac:dyDescent="0.25">
      <c r="B484" t="s">
        <v>4</v>
      </c>
      <c r="C484" t="s">
        <v>138</v>
      </c>
      <c r="D484" t="s">
        <v>158</v>
      </c>
      <c r="E484"/>
      <c r="F484"/>
      <c r="G484"/>
      <c r="H484"/>
      <c r="I484" s="41"/>
      <c r="J484">
        <v>383.71474432176802</v>
      </c>
      <c r="K484">
        <v>532.13072864885203</v>
      </c>
      <c r="L484">
        <v>332.99217518519299</v>
      </c>
      <c r="M484">
        <v>319.14945446253</v>
      </c>
      <c r="N484">
        <v>268.42641477565581</v>
      </c>
      <c r="O484">
        <v>86.224951078213323</v>
      </c>
      <c r="P484">
        <v>368.40688503235151</v>
      </c>
      <c r="Q484">
        <v>157.7305290214797</v>
      </c>
      <c r="R484">
        <v>169.62783357403191</v>
      </c>
      <c r="S484">
        <v>4382.2129409882946</v>
      </c>
    </row>
    <row r="485" spans="2:19" hidden="1" x14ac:dyDescent="0.25">
      <c r="B485" t="s">
        <v>4</v>
      </c>
      <c r="C485" t="s">
        <v>138</v>
      </c>
      <c r="D485" t="s">
        <v>122</v>
      </c>
      <c r="E485"/>
      <c r="F485"/>
      <c r="G485" s="41"/>
      <c r="H485" s="41"/>
      <c r="I485" s="41"/>
      <c r="J485">
        <v>17.543254571958801</v>
      </c>
      <c r="K485">
        <v>28.3987823814774</v>
      </c>
      <c r="L485">
        <v>13.002620732493201</v>
      </c>
      <c r="M485">
        <v>6.8189904615193297</v>
      </c>
      <c r="N485">
        <v>11.45848669227675</v>
      </c>
      <c r="O485">
        <v>4.9286797606742514</v>
      </c>
      <c r="P485">
        <v>12.391255749224721</v>
      </c>
      <c r="Q485" s="41"/>
      <c r="R485" s="41"/>
      <c r="S485" s="41"/>
    </row>
    <row r="486" spans="2:19" hidden="1" x14ac:dyDescent="0.25">
      <c r="B486" t="s">
        <v>4</v>
      </c>
      <c r="C486" t="s">
        <v>138</v>
      </c>
      <c r="D486" t="s">
        <v>159</v>
      </c>
      <c r="E486"/>
      <c r="F486"/>
      <c r="G486"/>
      <c r="H486"/>
      <c r="I486" s="41"/>
      <c r="J486"/>
      <c r="K486"/>
      <c r="L486"/>
      <c r="M486"/>
      <c r="N486"/>
      <c r="O486"/>
      <c r="P486"/>
      <c r="Q486"/>
      <c r="R486"/>
      <c r="S486"/>
    </row>
    <row r="487" spans="2:19" hidden="1" x14ac:dyDescent="0.25">
      <c r="B487" t="s">
        <v>4</v>
      </c>
      <c r="C487" t="s">
        <v>138</v>
      </c>
      <c r="D487" t="s">
        <v>53</v>
      </c>
      <c r="E487"/>
      <c r="F487">
        <v>2434.7165652711301</v>
      </c>
      <c r="G487">
        <v>1176.39404271178</v>
      </c>
      <c r="H487">
        <v>1362.1717585028</v>
      </c>
      <c r="I487">
        <v>632.58533148686502</v>
      </c>
      <c r="J487" s="41"/>
      <c r="K487">
        <v>363.23825983308598</v>
      </c>
      <c r="L487">
        <v>279.989505129593</v>
      </c>
      <c r="M487">
        <v>212.04089176600601</v>
      </c>
      <c r="N487">
        <v>234.18706008939381</v>
      </c>
      <c r="O487">
        <v>199.97173009807659</v>
      </c>
      <c r="P487">
        <v>185.63001122023439</v>
      </c>
      <c r="Q487">
        <v>117.48103374451691</v>
      </c>
      <c r="R487">
        <v>141.8476420070638</v>
      </c>
      <c r="S487">
        <v>154.08469246056299</v>
      </c>
    </row>
    <row r="488" spans="2:19" hidden="1" x14ac:dyDescent="0.25">
      <c r="B488" t="s">
        <v>4</v>
      </c>
      <c r="C488" t="s">
        <v>138</v>
      </c>
      <c r="D488" t="s">
        <v>54</v>
      </c>
      <c r="E488"/>
      <c r="F488" s="41"/>
      <c r="G488">
        <v>1103.7736290994901</v>
      </c>
      <c r="H488" s="41"/>
      <c r="I488" s="41"/>
      <c r="J488" s="41"/>
      <c r="K488" s="41"/>
      <c r="L488" s="41"/>
      <c r="M488" s="41"/>
      <c r="N488" s="41"/>
      <c r="O488" s="41"/>
      <c r="P488" s="41"/>
      <c r="Q488" s="41"/>
      <c r="R488" s="41"/>
      <c r="S488" s="41"/>
    </row>
    <row r="489" spans="2:19" hidden="1" x14ac:dyDescent="0.25">
      <c r="B489" t="s">
        <v>4</v>
      </c>
      <c r="C489" t="s">
        <v>138</v>
      </c>
      <c r="D489" t="s">
        <v>56</v>
      </c>
      <c r="E489" s="41"/>
      <c r="F489" s="41"/>
      <c r="G489" s="41"/>
      <c r="H489" s="41"/>
      <c r="I489" s="41"/>
      <c r="J489" s="41"/>
      <c r="K489" s="41"/>
      <c r="L489" s="41"/>
      <c r="M489" s="41"/>
      <c r="N489" s="41"/>
      <c r="O489" s="41"/>
      <c r="P489" s="41"/>
      <c r="Q489" s="41"/>
      <c r="R489" s="41"/>
      <c r="S489" s="41"/>
    </row>
    <row r="490" spans="2:19" hidden="1" x14ac:dyDescent="0.25">
      <c r="B490" t="s">
        <v>4</v>
      </c>
      <c r="C490" t="s">
        <v>138</v>
      </c>
      <c r="D490" t="s">
        <v>160</v>
      </c>
      <c r="E490"/>
      <c r="F490"/>
      <c r="G490"/>
      <c r="H490"/>
      <c r="I490" s="41"/>
      <c r="J490" s="41"/>
      <c r="K490" s="41"/>
      <c r="L490" s="41"/>
      <c r="M490" s="41"/>
      <c r="N490" s="41"/>
      <c r="O490" s="41"/>
      <c r="P490" s="41"/>
      <c r="Q490" s="41"/>
      <c r="R490" s="41"/>
      <c r="S490" s="41"/>
    </row>
    <row r="491" spans="2:19" hidden="1" x14ac:dyDescent="0.25">
      <c r="B491" t="s">
        <v>4</v>
      </c>
      <c r="C491" t="s">
        <v>138</v>
      </c>
      <c r="D491" t="s">
        <v>161</v>
      </c>
      <c r="E491" s="41"/>
      <c r="F491" s="41"/>
      <c r="G491" s="41"/>
      <c r="H491" s="41"/>
      <c r="I491" s="41"/>
      <c r="J491" s="41"/>
      <c r="K491" s="41"/>
      <c r="L491" s="41"/>
      <c r="M491" s="41"/>
      <c r="N491" s="41"/>
      <c r="O491" s="41"/>
      <c r="P491" s="41"/>
      <c r="Q491" s="41"/>
      <c r="R491" s="41"/>
      <c r="S491" s="41"/>
    </row>
    <row r="492" spans="2:19" hidden="1" x14ac:dyDescent="0.25">
      <c r="B492" t="s">
        <v>4</v>
      </c>
      <c r="C492" t="s">
        <v>138</v>
      </c>
      <c r="D492" t="s">
        <v>162</v>
      </c>
      <c r="E492"/>
      <c r="F492"/>
      <c r="G492"/>
      <c r="H492"/>
      <c r="I492" s="41"/>
      <c r="J492" s="41"/>
      <c r="K492" s="41"/>
      <c r="L492" s="41"/>
      <c r="M492" s="41"/>
      <c r="N492" s="41"/>
      <c r="O492" s="41"/>
      <c r="P492" s="41"/>
      <c r="Q492" s="41"/>
      <c r="R492" s="41"/>
      <c r="S492" s="41"/>
    </row>
    <row r="493" spans="2:19" hidden="1" x14ac:dyDescent="0.25">
      <c r="B493" t="s">
        <v>4</v>
      </c>
      <c r="C493" t="s">
        <v>138</v>
      </c>
      <c r="D493" t="s">
        <v>163</v>
      </c>
      <c r="E493"/>
      <c r="F493"/>
      <c r="G493" s="41"/>
      <c r="H493" s="41"/>
      <c r="I493" s="41"/>
      <c r="J493" s="41"/>
      <c r="K493" s="41"/>
      <c r="L493" s="41"/>
      <c r="M493" s="41"/>
      <c r="N493" s="41"/>
      <c r="O493"/>
      <c r="P493"/>
      <c r="Q493"/>
      <c r="R493"/>
      <c r="S493"/>
    </row>
    <row r="494" spans="2:19" hidden="1" x14ac:dyDescent="0.25">
      <c r="B494" t="s">
        <v>4</v>
      </c>
      <c r="C494" t="s">
        <v>138</v>
      </c>
      <c r="D494" t="s">
        <v>543</v>
      </c>
      <c r="E494"/>
      <c r="F494"/>
      <c r="G494"/>
      <c r="H494"/>
      <c r="I494"/>
      <c r="J494"/>
      <c r="K494"/>
      <c r="L494"/>
      <c r="M494"/>
      <c r="N494"/>
      <c r="O494"/>
      <c r="P494"/>
      <c r="Q494"/>
      <c r="R494"/>
      <c r="S494" s="41"/>
    </row>
    <row r="495" spans="2:19" hidden="1" x14ac:dyDescent="0.25">
      <c r="B495" t="s">
        <v>4</v>
      </c>
      <c r="C495" t="s">
        <v>138</v>
      </c>
      <c r="D495" t="s">
        <v>164</v>
      </c>
      <c r="E495"/>
      <c r="F495"/>
      <c r="G495"/>
      <c r="H495"/>
      <c r="I495" s="41"/>
      <c r="J495" s="41"/>
      <c r="K495" s="41"/>
      <c r="L495" s="41"/>
      <c r="M495" s="41"/>
      <c r="N495"/>
      <c r="O495"/>
      <c r="P495" s="41"/>
      <c r="Q495" s="41"/>
      <c r="R495" s="41"/>
      <c r="S495" s="41"/>
    </row>
    <row r="496" spans="2:19" hidden="1" x14ac:dyDescent="0.25">
      <c r="B496" t="s">
        <v>4</v>
      </c>
      <c r="C496" t="s">
        <v>138</v>
      </c>
      <c r="D496" t="s">
        <v>544</v>
      </c>
      <c r="E496"/>
      <c r="F496"/>
      <c r="G496"/>
      <c r="H496"/>
      <c r="I496"/>
      <c r="J496"/>
      <c r="K496"/>
      <c r="L496"/>
      <c r="M496"/>
      <c r="N496"/>
      <c r="O496"/>
      <c r="P496"/>
      <c r="Q496"/>
      <c r="R496"/>
      <c r="S496" s="41"/>
    </row>
    <row r="497" spans="2:19" hidden="1" x14ac:dyDescent="0.25">
      <c r="B497" t="s">
        <v>4</v>
      </c>
      <c r="C497" t="s">
        <v>138</v>
      </c>
      <c r="D497" t="s">
        <v>273</v>
      </c>
      <c r="E497"/>
      <c r="F497"/>
      <c r="G497" s="41"/>
      <c r="H497"/>
      <c r="I497"/>
      <c r="J497"/>
      <c r="K497"/>
      <c r="L497"/>
      <c r="M497"/>
      <c r="N497"/>
      <c r="O497"/>
      <c r="P497"/>
      <c r="Q497"/>
      <c r="R497"/>
      <c r="S497"/>
    </row>
    <row r="498" spans="2:19" hidden="1" x14ac:dyDescent="0.25">
      <c r="B498" t="s">
        <v>4</v>
      </c>
      <c r="C498" t="s">
        <v>138</v>
      </c>
      <c r="D498" t="s">
        <v>165</v>
      </c>
      <c r="E498"/>
      <c r="F498"/>
      <c r="G498"/>
      <c r="H498"/>
      <c r="I498" s="41"/>
      <c r="J498"/>
      <c r="K498"/>
      <c r="L498"/>
      <c r="M498"/>
      <c r="N498"/>
      <c r="O498"/>
      <c r="P498"/>
      <c r="Q498"/>
      <c r="R498"/>
      <c r="S498"/>
    </row>
    <row r="499" spans="2:19" hidden="1" x14ac:dyDescent="0.25">
      <c r="B499" t="s">
        <v>4</v>
      </c>
      <c r="C499" t="s">
        <v>138</v>
      </c>
      <c r="D499" t="s">
        <v>63</v>
      </c>
      <c r="E499"/>
      <c r="F499">
        <v>2429.0342853792999</v>
      </c>
      <c r="G499">
        <v>4006.6643774449599</v>
      </c>
      <c r="H499">
        <v>4906.3984310952701</v>
      </c>
      <c r="I499">
        <v>1692.5949351972799</v>
      </c>
      <c r="J499">
        <v>1270.48341855545</v>
      </c>
      <c r="K499" s="41"/>
      <c r="L499">
        <v>971.29692685603095</v>
      </c>
      <c r="M499">
        <v>873.90409352020595</v>
      </c>
      <c r="N499">
        <v>904.74469908276433</v>
      </c>
      <c r="O499" s="41"/>
      <c r="P499">
        <v>259.76901535984751</v>
      </c>
      <c r="Q499" s="41"/>
      <c r="R499" s="41"/>
      <c r="S499" s="41"/>
    </row>
    <row r="500" spans="2:19" hidden="1" x14ac:dyDescent="0.25">
      <c r="B500" t="s">
        <v>4</v>
      </c>
      <c r="C500" t="s">
        <v>138</v>
      </c>
      <c r="D500" t="s">
        <v>166</v>
      </c>
      <c r="E500" s="41"/>
      <c r="F500" s="41"/>
      <c r="G500" s="41"/>
      <c r="H500" s="41"/>
      <c r="I500" s="41"/>
      <c r="J500" s="41"/>
      <c r="K500" s="41"/>
      <c r="L500" s="41"/>
      <c r="M500" s="41"/>
      <c r="N500" s="41"/>
      <c r="O500" s="41"/>
      <c r="P500" s="41"/>
      <c r="Q500" s="41"/>
      <c r="R500" s="41"/>
      <c r="S500" s="41"/>
    </row>
    <row r="501" spans="2:19" hidden="1" x14ac:dyDescent="0.25">
      <c r="B501" t="s">
        <v>4</v>
      </c>
      <c r="C501" t="s">
        <v>138</v>
      </c>
      <c r="D501" t="s">
        <v>66</v>
      </c>
      <c r="E501"/>
      <c r="F501"/>
      <c r="G501"/>
      <c r="H501"/>
      <c r="I501">
        <v>67.070259536153102</v>
      </c>
      <c r="J501">
        <v>44.892961640478902</v>
      </c>
      <c r="K501">
        <v>44.689524325805401</v>
      </c>
      <c r="L501">
        <v>39.298129230039301</v>
      </c>
      <c r="M501">
        <v>44.240172695408802</v>
      </c>
      <c r="N501">
        <v>34.128908816071743</v>
      </c>
      <c r="O501">
        <v>37.501439431889381</v>
      </c>
      <c r="P501">
        <v>41.44672474081348</v>
      </c>
      <c r="Q501">
        <v>26.88542410919867</v>
      </c>
      <c r="R501">
        <v>24.449171599111569</v>
      </c>
      <c r="S501">
        <v>27.757679893568081</v>
      </c>
    </row>
    <row r="502" spans="2:19" hidden="1" x14ac:dyDescent="0.25">
      <c r="B502" t="s">
        <v>4</v>
      </c>
      <c r="C502" t="s">
        <v>138</v>
      </c>
      <c r="D502" t="s">
        <v>545</v>
      </c>
      <c r="E502"/>
      <c r="F502"/>
      <c r="G502"/>
      <c r="H502"/>
      <c r="I502"/>
      <c r="J502"/>
      <c r="K502"/>
      <c r="L502"/>
      <c r="M502"/>
      <c r="N502"/>
      <c r="O502"/>
      <c r="P502"/>
      <c r="Q502"/>
      <c r="R502"/>
      <c r="S502" s="41"/>
    </row>
    <row r="503" spans="2:19" hidden="1" x14ac:dyDescent="0.25">
      <c r="B503" t="s">
        <v>4</v>
      </c>
      <c r="C503" t="s">
        <v>138</v>
      </c>
      <c r="D503" t="s">
        <v>68</v>
      </c>
      <c r="E503"/>
      <c r="F503"/>
      <c r="G503"/>
      <c r="H503"/>
      <c r="I503" s="41"/>
      <c r="J503" s="41"/>
      <c r="K503">
        <v>177.51691294411501</v>
      </c>
      <c r="L503">
        <v>160.36572473106199</v>
      </c>
      <c r="M503">
        <v>153.306118150857</v>
      </c>
      <c r="N503">
        <v>119.2581056210566</v>
      </c>
      <c r="O503">
        <v>89.548216218457043</v>
      </c>
      <c r="P503">
        <v>118.495794329616</v>
      </c>
      <c r="Q503">
        <v>70.27848250802019</v>
      </c>
      <c r="R503">
        <v>68.912048426672953</v>
      </c>
      <c r="S503">
        <v>151.10051749807741</v>
      </c>
    </row>
    <row r="504" spans="2:19" hidden="1" x14ac:dyDescent="0.25">
      <c r="B504" t="s">
        <v>4</v>
      </c>
      <c r="C504" t="s">
        <v>138</v>
      </c>
      <c r="D504" t="s">
        <v>167</v>
      </c>
      <c r="E504"/>
      <c r="F504" s="41"/>
      <c r="G504" s="41"/>
      <c r="H504" s="41"/>
      <c r="I504" s="41"/>
      <c r="J504" s="41"/>
      <c r="K504" s="41"/>
      <c r="L504" s="41"/>
      <c r="M504" s="41"/>
      <c r="N504" s="41"/>
      <c r="O504" s="41"/>
      <c r="P504" s="41"/>
      <c r="Q504" s="41"/>
      <c r="R504" s="41"/>
      <c r="S504" s="41"/>
    </row>
    <row r="505" spans="2:19" hidden="1" x14ac:dyDescent="0.25">
      <c r="B505" t="s">
        <v>4</v>
      </c>
      <c r="C505" t="s">
        <v>138</v>
      </c>
      <c r="D505" t="s">
        <v>69</v>
      </c>
      <c r="E505"/>
      <c r="F505">
        <v>4301.6246693698504</v>
      </c>
      <c r="G505">
        <v>2559.7870209628099</v>
      </c>
      <c r="H505">
        <v>1911.5679059886199</v>
      </c>
      <c r="I505">
        <v>2279.9211335334498</v>
      </c>
      <c r="J505">
        <v>591.69856508995804</v>
      </c>
      <c r="K505">
        <v>618.16472876742</v>
      </c>
      <c r="L505">
        <v>404.70902290780401</v>
      </c>
      <c r="M505">
        <v>203.79383349854999</v>
      </c>
      <c r="N505">
        <v>181.57740828840079</v>
      </c>
      <c r="O505">
        <v>172.29479426270399</v>
      </c>
      <c r="P505">
        <v>169.3806454381025</v>
      </c>
      <c r="Q505">
        <v>85.96109406618973</v>
      </c>
      <c r="R505">
        <v>79.945801083665117</v>
      </c>
      <c r="S505">
        <v>118.5621863501663</v>
      </c>
    </row>
    <row r="506" spans="2:19" hidden="1" x14ac:dyDescent="0.25">
      <c r="B506" t="s">
        <v>4</v>
      </c>
      <c r="C506" t="s">
        <v>138</v>
      </c>
      <c r="D506" t="s">
        <v>133</v>
      </c>
      <c r="E506"/>
      <c r="F506" s="41"/>
      <c r="G506" s="41"/>
      <c r="H506" s="41"/>
      <c r="I506" s="41"/>
      <c r="J506" s="41"/>
      <c r="K506" s="41"/>
      <c r="L506" s="41"/>
      <c r="M506" s="41"/>
      <c r="N506" s="41"/>
      <c r="O506" s="41"/>
      <c r="P506" s="41"/>
      <c r="Q506" s="41"/>
      <c r="R506" s="41"/>
      <c r="S506" s="41"/>
    </row>
    <row r="507" spans="2:19" hidden="1" x14ac:dyDescent="0.25">
      <c r="B507" t="s">
        <v>4</v>
      </c>
      <c r="C507" t="s">
        <v>138</v>
      </c>
      <c r="D507" t="s">
        <v>6</v>
      </c>
      <c r="E507"/>
      <c r="F507" s="41"/>
      <c r="G507" s="41"/>
      <c r="H507" s="41"/>
      <c r="I507" s="41"/>
      <c r="J507" s="41"/>
      <c r="K507" s="41"/>
      <c r="L507" s="41"/>
      <c r="M507" s="41"/>
      <c r="N507" s="41"/>
      <c r="O507" s="41"/>
      <c r="P507">
        <v>277.85227384655229</v>
      </c>
      <c r="Q507" s="41"/>
      <c r="R507" s="41"/>
      <c r="S507" s="41"/>
    </row>
    <row r="508" spans="2:19" hidden="1" x14ac:dyDescent="0.25">
      <c r="B508" t="s">
        <v>4</v>
      </c>
      <c r="C508" t="s">
        <v>138</v>
      </c>
      <c r="D508" t="s">
        <v>168</v>
      </c>
      <c r="E508"/>
      <c r="F508"/>
      <c r="G508" s="41"/>
      <c r="H508" s="41"/>
      <c r="I508" s="41"/>
      <c r="J508" s="41"/>
      <c r="K508" s="41"/>
      <c r="L508" s="41"/>
      <c r="M508" s="41"/>
      <c r="N508" s="41"/>
      <c r="O508" s="41"/>
      <c r="P508" s="41"/>
      <c r="Q508" s="41"/>
      <c r="R508" s="41"/>
      <c r="S508" s="41"/>
    </row>
    <row r="509" spans="2:19" hidden="1" x14ac:dyDescent="0.25">
      <c r="B509" t="s">
        <v>4</v>
      </c>
      <c r="C509" t="s">
        <v>138</v>
      </c>
      <c r="D509" t="s">
        <v>77</v>
      </c>
      <c r="E509"/>
      <c r="F509">
        <v>3066.0116337479699</v>
      </c>
      <c r="G509">
        <v>2561.1407304925801</v>
      </c>
      <c r="H509" s="41"/>
      <c r="I509" s="41"/>
      <c r="J509" s="41"/>
      <c r="K509" s="41"/>
      <c r="L509" s="41"/>
      <c r="M509" s="41"/>
      <c r="N509">
        <v>535.74667862095419</v>
      </c>
      <c r="O509">
        <v>546.24376777657699</v>
      </c>
      <c r="P509">
        <v>249.53973005890961</v>
      </c>
      <c r="Q509" s="41"/>
      <c r="R509" s="41"/>
      <c r="S509">
        <v>498.49128389498082</v>
      </c>
    </row>
    <row r="510" spans="2:19" hidden="1" x14ac:dyDescent="0.25">
      <c r="B510" t="s">
        <v>4</v>
      </c>
      <c r="C510" t="s">
        <v>138</v>
      </c>
      <c r="D510" t="s">
        <v>546</v>
      </c>
      <c r="E510"/>
      <c r="F510"/>
      <c r="G510"/>
      <c r="H510"/>
      <c r="I510"/>
      <c r="J510"/>
      <c r="K510"/>
      <c r="L510"/>
      <c r="M510"/>
      <c r="N510"/>
      <c r="O510"/>
      <c r="P510"/>
      <c r="Q510"/>
      <c r="R510"/>
      <c r="S510" s="41"/>
    </row>
    <row r="511" spans="2:19" hidden="1" x14ac:dyDescent="0.25">
      <c r="B511" t="s">
        <v>4</v>
      </c>
      <c r="C511" t="s">
        <v>138</v>
      </c>
      <c r="D511" t="s">
        <v>169</v>
      </c>
      <c r="E511"/>
      <c r="F511"/>
      <c r="G511" s="41"/>
      <c r="H511" s="41"/>
      <c r="I511"/>
      <c r="J511"/>
      <c r="K511"/>
      <c r="L511"/>
      <c r="M511"/>
      <c r="N511"/>
      <c r="O511"/>
      <c r="P511"/>
      <c r="Q511"/>
      <c r="R511"/>
      <c r="S511" s="41"/>
    </row>
    <row r="512" spans="2:19" hidden="1" x14ac:dyDescent="0.25">
      <c r="B512" t="s">
        <v>4</v>
      </c>
      <c r="C512" t="s">
        <v>138</v>
      </c>
      <c r="D512" t="s">
        <v>78</v>
      </c>
      <c r="E512"/>
      <c r="F512"/>
      <c r="G512">
        <v>822.59427725836497</v>
      </c>
      <c r="H512" s="41"/>
      <c r="I512" s="41"/>
      <c r="J512">
        <v>347.02290312479198</v>
      </c>
      <c r="K512">
        <v>205.58273407056899</v>
      </c>
      <c r="L512">
        <v>215.12462643858399</v>
      </c>
      <c r="M512">
        <v>139.027496587521</v>
      </c>
      <c r="N512">
        <v>169.5361537829757</v>
      </c>
      <c r="O512">
        <v>105.64146976392441</v>
      </c>
      <c r="P512">
        <v>279.67452744616003</v>
      </c>
      <c r="Q512">
        <v>186.63132015573169</v>
      </c>
      <c r="R512">
        <v>106.13718642625101</v>
      </c>
      <c r="S512">
        <v>229.61576145316721</v>
      </c>
    </row>
    <row r="513" spans="2:19" hidden="1" x14ac:dyDescent="0.25">
      <c r="B513" t="s">
        <v>4</v>
      </c>
      <c r="C513" t="s">
        <v>138</v>
      </c>
      <c r="D513" t="s">
        <v>547</v>
      </c>
      <c r="E513"/>
      <c r="F513"/>
      <c r="G513"/>
      <c r="H513"/>
      <c r="I513"/>
      <c r="J513"/>
      <c r="K513"/>
      <c r="L513"/>
      <c r="M513"/>
      <c r="N513"/>
      <c r="O513"/>
      <c r="P513"/>
      <c r="Q513"/>
      <c r="R513"/>
      <c r="S513" s="41"/>
    </row>
    <row r="514" spans="2:19" hidden="1" x14ac:dyDescent="0.25">
      <c r="B514" t="s">
        <v>4</v>
      </c>
      <c r="C514" t="s">
        <v>138</v>
      </c>
      <c r="D514" t="s">
        <v>170</v>
      </c>
      <c r="E514"/>
      <c r="F514" s="41"/>
      <c r="G514"/>
      <c r="H514"/>
      <c r="I514"/>
      <c r="J514"/>
      <c r="K514"/>
      <c r="L514"/>
      <c r="M514"/>
      <c r="N514"/>
      <c r="O514"/>
      <c r="P514"/>
      <c r="Q514"/>
      <c r="R514"/>
      <c r="S514" s="41"/>
    </row>
    <row r="515" spans="2:19" hidden="1" x14ac:dyDescent="0.25">
      <c r="B515" t="s">
        <v>4</v>
      </c>
      <c r="C515" t="s">
        <v>138</v>
      </c>
      <c r="D515" t="s">
        <v>79</v>
      </c>
      <c r="E515"/>
      <c r="F515"/>
      <c r="G515">
        <v>639.98776212464202</v>
      </c>
      <c r="H515">
        <v>189.39297749139499</v>
      </c>
      <c r="I515">
        <v>468.16099716626798</v>
      </c>
      <c r="J515">
        <v>482.401698474998</v>
      </c>
      <c r="K515">
        <v>1303.6457353783601</v>
      </c>
      <c r="L515">
        <v>379.42676458962899</v>
      </c>
      <c r="M515">
        <v>598.75616437375402</v>
      </c>
      <c r="N515">
        <v>308.81022738414129</v>
      </c>
      <c r="O515">
        <v>272.33014127323219</v>
      </c>
      <c r="P515">
        <v>746.35408358155621</v>
      </c>
      <c r="Q515">
        <v>216.2548822921307</v>
      </c>
      <c r="R515">
        <v>257.49577766797171</v>
      </c>
      <c r="S515">
        <v>1595.410856435708</v>
      </c>
    </row>
    <row r="516" spans="2:19" hidden="1" x14ac:dyDescent="0.25">
      <c r="B516" t="s">
        <v>4</v>
      </c>
      <c r="C516" t="s">
        <v>138</v>
      </c>
      <c r="D516" t="s">
        <v>171</v>
      </c>
      <c r="E516"/>
      <c r="F516">
        <v>544.24726358182602</v>
      </c>
      <c r="G516" s="41"/>
      <c r="H516" s="41"/>
      <c r="I516" s="41"/>
      <c r="J516" s="41"/>
      <c r="K516" s="41"/>
      <c r="L516" s="41"/>
      <c r="M516" s="41"/>
      <c r="N516" s="41"/>
      <c r="O516"/>
      <c r="P516"/>
      <c r="Q516"/>
      <c r="R516"/>
      <c r="S516" s="41"/>
    </row>
    <row r="517" spans="2:19" hidden="1" x14ac:dyDescent="0.25">
      <c r="B517" t="s">
        <v>4</v>
      </c>
      <c r="C517" t="s">
        <v>138</v>
      </c>
      <c r="D517" t="s">
        <v>548</v>
      </c>
      <c r="E517"/>
      <c r="F517"/>
      <c r="G517"/>
      <c r="H517"/>
      <c r="I517"/>
      <c r="J517"/>
      <c r="K517"/>
      <c r="L517"/>
      <c r="M517"/>
      <c r="N517"/>
      <c r="O517"/>
      <c r="P517"/>
      <c r="Q517"/>
      <c r="R517"/>
      <c r="S517" s="41"/>
    </row>
    <row r="518" spans="2:19" hidden="1" x14ac:dyDescent="0.25">
      <c r="B518" t="s">
        <v>4</v>
      </c>
      <c r="C518" t="s">
        <v>138</v>
      </c>
      <c r="D518" t="s">
        <v>172</v>
      </c>
      <c r="E518"/>
      <c r="F518" s="41"/>
      <c r="G518"/>
      <c r="H518"/>
      <c r="I518"/>
      <c r="J518"/>
      <c r="K518"/>
      <c r="L518"/>
      <c r="M518"/>
      <c r="N518"/>
      <c r="O518"/>
      <c r="P518"/>
      <c r="Q518"/>
      <c r="R518"/>
      <c r="S518" s="41"/>
    </row>
    <row r="519" spans="2:19" hidden="1" x14ac:dyDescent="0.25">
      <c r="B519" t="s">
        <v>4</v>
      </c>
      <c r="C519" t="s">
        <v>138</v>
      </c>
      <c r="D519" t="s">
        <v>549</v>
      </c>
      <c r="E519"/>
      <c r="F519"/>
      <c r="G519"/>
      <c r="H519"/>
      <c r="I519"/>
      <c r="J519"/>
      <c r="K519"/>
      <c r="L519"/>
      <c r="M519"/>
      <c r="N519"/>
      <c r="O519"/>
      <c r="P519"/>
      <c r="Q519"/>
      <c r="R519"/>
      <c r="S519" s="41"/>
    </row>
    <row r="520" spans="2:19" hidden="1" x14ac:dyDescent="0.25">
      <c r="B520" t="s">
        <v>4</v>
      </c>
      <c r="C520" t="s">
        <v>138</v>
      </c>
      <c r="D520" t="s">
        <v>90</v>
      </c>
      <c r="E520"/>
      <c r="F520"/>
      <c r="G520" s="41"/>
      <c r="H520" s="41"/>
      <c r="I520" s="41"/>
      <c r="J520">
        <v>9.6799505444978209</v>
      </c>
      <c r="K520">
        <v>19.871788980550701</v>
      </c>
      <c r="L520">
        <v>8.0146910415717301</v>
      </c>
      <c r="M520">
        <v>9.1646516681417207</v>
      </c>
      <c r="N520">
        <v>19.417438798035128</v>
      </c>
      <c r="O520" s="41"/>
      <c r="P520">
        <v>10.735833486017469</v>
      </c>
      <c r="Q520" s="41"/>
      <c r="R520" s="41"/>
      <c r="S520" s="41"/>
    </row>
    <row r="521" spans="2:19" hidden="1" x14ac:dyDescent="0.25">
      <c r="B521" t="s">
        <v>4</v>
      </c>
      <c r="C521" t="s">
        <v>138</v>
      </c>
      <c r="D521" t="s">
        <v>173</v>
      </c>
      <c r="E521"/>
      <c r="F521"/>
      <c r="G521"/>
      <c r="H521"/>
      <c r="I521" s="41"/>
      <c r="J521">
        <v>8.5508447580708804</v>
      </c>
      <c r="K521">
        <v>7.3768271277677204</v>
      </c>
      <c r="L521">
        <v>3.5271755549060999</v>
      </c>
      <c r="M521">
        <v>3.4895111139800301</v>
      </c>
      <c r="N521">
        <v>11.756056313447139</v>
      </c>
      <c r="O521">
        <v>6.3608258061434224</v>
      </c>
      <c r="P521" s="41"/>
      <c r="Q521" s="41"/>
      <c r="R521" s="41"/>
      <c r="S521" s="41"/>
    </row>
    <row r="522" spans="2:19" hidden="1" x14ac:dyDescent="0.25">
      <c r="B522" t="s">
        <v>4</v>
      </c>
      <c r="C522" t="s">
        <v>138</v>
      </c>
      <c r="D522" t="s">
        <v>550</v>
      </c>
      <c r="E522"/>
      <c r="F522"/>
      <c r="G522"/>
      <c r="H522"/>
      <c r="I522"/>
      <c r="J522"/>
      <c r="K522"/>
      <c r="L522"/>
      <c r="M522"/>
      <c r="N522"/>
      <c r="O522"/>
      <c r="P522"/>
      <c r="Q522"/>
      <c r="R522"/>
      <c r="S522" s="41"/>
    </row>
    <row r="523" spans="2:19" hidden="1" x14ac:dyDescent="0.25">
      <c r="B523" t="s">
        <v>4</v>
      </c>
      <c r="C523" t="s">
        <v>138</v>
      </c>
      <c r="D523" t="s">
        <v>91</v>
      </c>
      <c r="E523"/>
      <c r="F523"/>
      <c r="G523" s="41"/>
      <c r="H523" s="41"/>
      <c r="I523" s="41"/>
      <c r="J523">
        <v>228.238243678907</v>
      </c>
      <c r="K523">
        <v>285.85349411870402</v>
      </c>
      <c r="L523">
        <v>253.15122540029901</v>
      </c>
      <c r="M523">
        <v>244.750583913963</v>
      </c>
      <c r="N523">
        <v>249.44567624115379</v>
      </c>
      <c r="O523">
        <v>128.64798966560119</v>
      </c>
      <c r="P523">
        <v>163.88724047029581</v>
      </c>
      <c r="Q523">
        <v>130.42839687475299</v>
      </c>
      <c r="R523">
        <v>120.6689745931517</v>
      </c>
      <c r="S523">
        <v>168.1519670079245</v>
      </c>
    </row>
    <row r="524" spans="2:19" hidden="1" x14ac:dyDescent="0.25">
      <c r="B524" t="s">
        <v>4</v>
      </c>
      <c r="C524" t="s">
        <v>138</v>
      </c>
      <c r="D524" t="s">
        <v>174</v>
      </c>
      <c r="E524"/>
      <c r="F524"/>
      <c r="G524"/>
      <c r="H524"/>
      <c r="I524" s="41"/>
      <c r="J524" s="41"/>
      <c r="K524" s="41"/>
      <c r="L524" s="41"/>
      <c r="M524" s="41"/>
      <c r="N524" s="41"/>
      <c r="O524" s="41"/>
      <c r="P524" s="41"/>
      <c r="Q524" s="41"/>
      <c r="R524" s="41"/>
      <c r="S524" s="41"/>
    </row>
    <row r="525" spans="2:19" hidden="1" x14ac:dyDescent="0.25">
      <c r="B525" t="s">
        <v>4</v>
      </c>
      <c r="C525" t="s">
        <v>138</v>
      </c>
      <c r="D525" t="s">
        <v>93</v>
      </c>
      <c r="E525"/>
      <c r="F525"/>
      <c r="G525"/>
      <c r="H525"/>
      <c r="I525" s="41"/>
      <c r="J525" s="41"/>
      <c r="K525" s="41"/>
      <c r="L525">
        <v>0.118750926650667</v>
      </c>
      <c r="M525">
        <v>8.6485173198566495E-2</v>
      </c>
      <c r="N525" s="41"/>
      <c r="O525" s="41"/>
      <c r="P525" s="41"/>
      <c r="Q525" s="41"/>
      <c r="R525" s="41"/>
      <c r="S525">
        <v>1.40989728834263</v>
      </c>
    </row>
    <row r="526" spans="2:19" hidden="1" x14ac:dyDescent="0.25">
      <c r="B526" t="s">
        <v>4</v>
      </c>
      <c r="C526" t="s">
        <v>138</v>
      </c>
      <c r="D526" t="s">
        <v>175</v>
      </c>
      <c r="E526"/>
      <c r="F526"/>
      <c r="G526"/>
      <c r="H526"/>
      <c r="I526"/>
      <c r="J526" s="41"/>
      <c r="K526" s="41"/>
      <c r="L526" s="41"/>
      <c r="M526" s="41"/>
      <c r="N526" s="41"/>
      <c r="O526" s="41"/>
      <c r="P526" s="41"/>
      <c r="Q526" s="41"/>
      <c r="R526" s="41"/>
      <c r="S526" s="41"/>
    </row>
    <row r="527" spans="2:19" hidden="1" x14ac:dyDescent="0.25">
      <c r="B527" t="s">
        <v>4</v>
      </c>
      <c r="C527" t="s">
        <v>138</v>
      </c>
      <c r="D527" t="s">
        <v>95</v>
      </c>
      <c r="E527"/>
      <c r="F527">
        <v>1709.6764075097301</v>
      </c>
      <c r="G527">
        <v>612.20035318820806</v>
      </c>
      <c r="H527" s="41"/>
      <c r="I527" s="41"/>
      <c r="J527">
        <v>42.757762063878602</v>
      </c>
      <c r="K527">
        <v>88.109964291596597</v>
      </c>
      <c r="L527">
        <v>72.947225441184202</v>
      </c>
      <c r="M527">
        <v>63.314858787997302</v>
      </c>
      <c r="N527">
        <v>70.567696886822375</v>
      </c>
      <c r="O527">
        <v>25.870170817847349</v>
      </c>
      <c r="P527">
        <v>66.273128963870704</v>
      </c>
      <c r="Q527">
        <v>47.535001727363579</v>
      </c>
      <c r="R527">
        <v>46.832763388711328</v>
      </c>
      <c r="S527">
        <v>53.012441082748708</v>
      </c>
    </row>
    <row r="528" spans="2:19" hidden="1" x14ac:dyDescent="0.25">
      <c r="B528" t="s">
        <v>4</v>
      </c>
      <c r="C528" t="s">
        <v>138</v>
      </c>
      <c r="D528" t="s">
        <v>551</v>
      </c>
      <c r="E528"/>
      <c r="F528"/>
      <c r="G528"/>
      <c r="H528"/>
      <c r="I528"/>
      <c r="J528"/>
      <c r="K528"/>
      <c r="L528"/>
      <c r="M528"/>
      <c r="N528"/>
      <c r="O528"/>
      <c r="P528"/>
      <c r="Q528"/>
      <c r="R528"/>
      <c r="S528">
        <v>580.86072727804412</v>
      </c>
    </row>
    <row r="529" spans="2:19" hidden="1" x14ac:dyDescent="0.25">
      <c r="B529" t="s">
        <v>4</v>
      </c>
      <c r="C529" t="s">
        <v>138</v>
      </c>
      <c r="D529" t="s">
        <v>176</v>
      </c>
      <c r="E529"/>
      <c r="F529"/>
      <c r="G529"/>
      <c r="H529"/>
      <c r="I529" s="41"/>
      <c r="J529" s="41"/>
      <c r="K529" s="41"/>
      <c r="L529" s="41"/>
      <c r="M529" s="41"/>
      <c r="N529" s="41"/>
      <c r="O529" s="41"/>
      <c r="P529" s="41"/>
      <c r="Q529" s="41"/>
      <c r="R529" s="41"/>
      <c r="S529" s="41"/>
    </row>
    <row r="530" spans="2:19" hidden="1" x14ac:dyDescent="0.25">
      <c r="B530" t="s">
        <v>4</v>
      </c>
      <c r="C530" t="s">
        <v>138</v>
      </c>
      <c r="D530" t="s">
        <v>177</v>
      </c>
      <c r="E530"/>
      <c r="F530" s="41"/>
      <c r="G530" s="41"/>
      <c r="H530" s="41"/>
      <c r="I530"/>
      <c r="J530"/>
      <c r="K530"/>
      <c r="L530"/>
      <c r="M530"/>
      <c r="N530"/>
      <c r="O530"/>
      <c r="P530"/>
      <c r="Q530"/>
      <c r="R530"/>
      <c r="S530"/>
    </row>
    <row r="531" spans="2:19" hidden="1" x14ac:dyDescent="0.25">
      <c r="B531" t="s">
        <v>4</v>
      </c>
      <c r="C531" t="s">
        <v>138</v>
      </c>
      <c r="D531" t="s">
        <v>97</v>
      </c>
      <c r="E531"/>
      <c r="F531"/>
      <c r="G531">
        <v>508.62840813534001</v>
      </c>
      <c r="H531" s="41"/>
      <c r="I531" s="41"/>
      <c r="J531">
        <v>464.38372853569899</v>
      </c>
      <c r="K531">
        <v>970.13099495399001</v>
      </c>
      <c r="L531">
        <v>245.639882176757</v>
      </c>
      <c r="M531">
        <v>511.45526850700901</v>
      </c>
      <c r="N531">
        <v>358.6072263331443</v>
      </c>
      <c r="O531">
        <v>207.45082805178839</v>
      </c>
      <c r="P531">
        <v>752.12195252752156</v>
      </c>
      <c r="Q531">
        <v>129.41457607659319</v>
      </c>
      <c r="R531" s="41"/>
      <c r="S531">
        <v>255.43747641218729</v>
      </c>
    </row>
    <row r="532" spans="2:19" hidden="1" x14ac:dyDescent="0.25">
      <c r="B532" t="s">
        <v>4</v>
      </c>
      <c r="C532" t="s">
        <v>138</v>
      </c>
      <c r="D532" t="s">
        <v>126</v>
      </c>
      <c r="E532"/>
      <c r="F532"/>
      <c r="G532"/>
      <c r="H532"/>
      <c r="I532"/>
      <c r="J532"/>
      <c r="K532"/>
      <c r="L532"/>
      <c r="M532">
        <v>20.842587102146201</v>
      </c>
      <c r="N532">
        <v>22.024635945846921</v>
      </c>
      <c r="O532">
        <v>20.919699474606109</v>
      </c>
      <c r="P532" s="41"/>
      <c r="Q532">
        <v>12.223464869473069</v>
      </c>
      <c r="R532" s="41"/>
      <c r="S532" s="41"/>
    </row>
    <row r="533" spans="2:19" hidden="1" x14ac:dyDescent="0.25">
      <c r="B533" t="s">
        <v>4</v>
      </c>
      <c r="C533" t="s">
        <v>138</v>
      </c>
      <c r="D533" t="s">
        <v>552</v>
      </c>
      <c r="E533"/>
      <c r="F533"/>
      <c r="G533"/>
      <c r="H533"/>
      <c r="I533"/>
      <c r="J533"/>
      <c r="K533"/>
      <c r="L533"/>
      <c r="M533"/>
      <c r="N533"/>
      <c r="O533"/>
      <c r="P533"/>
      <c r="Q533"/>
      <c r="R533"/>
      <c r="S533" s="41"/>
    </row>
    <row r="534" spans="2:19" hidden="1" x14ac:dyDescent="0.25">
      <c r="B534" t="s">
        <v>4</v>
      </c>
      <c r="C534" t="s">
        <v>138</v>
      </c>
      <c r="D534" t="s">
        <v>178</v>
      </c>
      <c r="E534"/>
      <c r="F534"/>
      <c r="G534" s="41"/>
      <c r="H534" s="41"/>
      <c r="I534" s="41"/>
      <c r="J534" s="41"/>
      <c r="K534" s="41"/>
      <c r="L534" s="41"/>
      <c r="M534" s="41"/>
      <c r="N534" s="41"/>
      <c r="O534" s="41"/>
      <c r="P534" s="41"/>
      <c r="Q534" s="41"/>
      <c r="R534" s="41"/>
      <c r="S534" s="41"/>
    </row>
    <row r="535" spans="2:19" hidden="1" x14ac:dyDescent="0.25">
      <c r="B535" t="s">
        <v>4</v>
      </c>
      <c r="C535" t="s">
        <v>138</v>
      </c>
      <c r="D535" t="s">
        <v>553</v>
      </c>
      <c r="E535"/>
      <c r="F535"/>
      <c r="G535"/>
      <c r="H535"/>
      <c r="I535"/>
      <c r="J535"/>
      <c r="K535"/>
      <c r="L535"/>
      <c r="M535"/>
      <c r="N535"/>
      <c r="O535"/>
      <c r="P535"/>
      <c r="Q535"/>
      <c r="R535"/>
      <c r="S535" s="41"/>
    </row>
    <row r="536" spans="2:19" hidden="1" x14ac:dyDescent="0.25">
      <c r="B536" t="s">
        <v>4</v>
      </c>
      <c r="C536" t="s">
        <v>138</v>
      </c>
      <c r="D536" t="s">
        <v>104</v>
      </c>
      <c r="E536"/>
      <c r="F536"/>
      <c r="G536"/>
      <c r="H536" s="41"/>
      <c r="I536" s="41"/>
      <c r="J536">
        <v>8.0719466933150699</v>
      </c>
      <c r="K536">
        <v>5.2079144729417104</v>
      </c>
      <c r="L536">
        <v>4.3712463847039196</v>
      </c>
      <c r="M536">
        <v>5.0982014536157401</v>
      </c>
      <c r="N536">
        <v>5.4611456021064271</v>
      </c>
      <c r="O536">
        <v>5.3416538689274393</v>
      </c>
      <c r="P536">
        <v>6.5288784565015501</v>
      </c>
      <c r="Q536">
        <v>3.6689202503192022</v>
      </c>
      <c r="R536">
        <v>2.618567100029757</v>
      </c>
      <c r="S536">
        <v>5.0485629345290546</v>
      </c>
    </row>
    <row r="537" spans="2:19" hidden="1" x14ac:dyDescent="0.25">
      <c r="B537" t="s">
        <v>4</v>
      </c>
      <c r="C537" t="s">
        <v>138</v>
      </c>
      <c r="D537" t="s">
        <v>179</v>
      </c>
      <c r="E537"/>
      <c r="F537"/>
      <c r="G537"/>
      <c r="H537" s="41"/>
      <c r="I537"/>
      <c r="J537"/>
      <c r="K537"/>
      <c r="L537"/>
      <c r="M537"/>
      <c r="N537"/>
      <c r="O537"/>
      <c r="P537"/>
      <c r="Q537"/>
      <c r="R537"/>
      <c r="S537"/>
    </row>
    <row r="538" spans="2:19" hidden="1" x14ac:dyDescent="0.25">
      <c r="B538" t="s">
        <v>4</v>
      </c>
      <c r="C538" t="s">
        <v>138</v>
      </c>
      <c r="D538" t="s">
        <v>180</v>
      </c>
      <c r="E538"/>
      <c r="F538"/>
      <c r="G538" s="41"/>
      <c r="H538" s="41"/>
      <c r="I538" s="41"/>
      <c r="J538" s="41"/>
      <c r="K538" s="41"/>
      <c r="L538" s="41"/>
      <c r="M538" s="41"/>
      <c r="N538" s="41"/>
      <c r="O538" s="41"/>
      <c r="P538" s="41"/>
      <c r="Q538" s="41"/>
      <c r="R538" s="41"/>
      <c r="S538" s="41"/>
    </row>
    <row r="539" spans="2:19" hidden="1" x14ac:dyDescent="0.25">
      <c r="B539" t="s">
        <v>4</v>
      </c>
      <c r="C539" t="s">
        <v>138</v>
      </c>
      <c r="D539" t="s">
        <v>327</v>
      </c>
      <c r="E539"/>
      <c r="F539" s="41"/>
      <c r="G539"/>
      <c r="H539"/>
      <c r="I539"/>
      <c r="J539"/>
      <c r="K539"/>
      <c r="L539"/>
      <c r="M539"/>
      <c r="N539"/>
      <c r="O539"/>
      <c r="P539"/>
      <c r="Q539"/>
      <c r="R539"/>
      <c r="S539" s="41"/>
    </row>
    <row r="540" spans="2:19" hidden="1" x14ac:dyDescent="0.25">
      <c r="B540" t="s">
        <v>4</v>
      </c>
      <c r="C540" t="s">
        <v>138</v>
      </c>
      <c r="D540" t="s">
        <v>328</v>
      </c>
      <c r="E540"/>
      <c r="F540" s="41"/>
      <c r="G540"/>
      <c r="H540"/>
      <c r="I540"/>
      <c r="J540"/>
      <c r="K540"/>
      <c r="L540"/>
      <c r="M540"/>
      <c r="N540"/>
      <c r="O540"/>
      <c r="P540"/>
      <c r="Q540"/>
      <c r="R540"/>
      <c r="S540" s="41"/>
    </row>
    <row r="541" spans="2:19" hidden="1" x14ac:dyDescent="0.25">
      <c r="B541" t="s">
        <v>4</v>
      </c>
      <c r="C541" t="s">
        <v>138</v>
      </c>
      <c r="D541" t="s">
        <v>329</v>
      </c>
      <c r="E541"/>
      <c r="F541" s="41"/>
      <c r="G541" s="41"/>
      <c r="H541" s="41"/>
      <c r="I541" s="41"/>
      <c r="J541" s="41"/>
      <c r="K541" s="41"/>
      <c r="L541" s="41"/>
      <c r="M541" s="41"/>
      <c r="N541" s="41"/>
      <c r="O541"/>
      <c r="P541"/>
      <c r="Q541"/>
      <c r="R541"/>
      <c r="S541" s="41"/>
    </row>
    <row r="542" spans="2:19" hidden="1" x14ac:dyDescent="0.25">
      <c r="B542" t="s">
        <v>4</v>
      </c>
      <c r="C542" t="s">
        <v>138</v>
      </c>
      <c r="D542" t="s">
        <v>330</v>
      </c>
      <c r="E542"/>
      <c r="F542"/>
      <c r="G542" s="41"/>
      <c r="H542" s="41"/>
      <c r="I542" s="41"/>
      <c r="J542" s="41"/>
      <c r="K542" s="41"/>
      <c r="L542" s="41"/>
      <c r="M542" s="41"/>
      <c r="N542" s="41"/>
      <c r="O542" s="41"/>
      <c r="P542" s="41"/>
      <c r="Q542" s="41"/>
      <c r="R542" s="41"/>
      <c r="S542" s="41"/>
    </row>
    <row r="543" spans="2:19" hidden="1" x14ac:dyDescent="0.25">
      <c r="B543" t="s">
        <v>4</v>
      </c>
      <c r="C543" t="s">
        <v>138</v>
      </c>
      <c r="D543" t="s">
        <v>331</v>
      </c>
      <c r="E543"/>
      <c r="F543"/>
      <c r="G543"/>
      <c r="H543"/>
      <c r="I543"/>
      <c r="J543"/>
      <c r="K543"/>
      <c r="L543"/>
      <c r="M543" s="41"/>
      <c r="N543" s="41"/>
      <c r="O543" s="41"/>
      <c r="P543" s="41"/>
      <c r="Q543" s="41"/>
      <c r="R543" s="41"/>
      <c r="S543" s="41"/>
    </row>
    <row r="544" spans="2:19" hidden="1" x14ac:dyDescent="0.25">
      <c r="B544" t="s">
        <v>4</v>
      </c>
      <c r="C544" t="s">
        <v>138</v>
      </c>
      <c r="D544" t="s">
        <v>332</v>
      </c>
      <c r="E544"/>
      <c r="F544" s="41"/>
      <c r="G544" s="41"/>
      <c r="H544" s="41"/>
      <c r="I544" s="41"/>
      <c r="J544">
        <v>23.8095807598243</v>
      </c>
      <c r="K544">
        <v>22.2498505054951</v>
      </c>
      <c r="L544">
        <v>17.097036998935</v>
      </c>
      <c r="M544">
        <v>13.492847946519101</v>
      </c>
      <c r="N544">
        <v>12.15076384747594</v>
      </c>
      <c r="O544">
        <v>6.5885605827236846</v>
      </c>
      <c r="P544">
        <v>3.2849313639420372</v>
      </c>
      <c r="Q544" s="41"/>
      <c r="R544" s="41"/>
      <c r="S544" s="41"/>
    </row>
    <row r="545" spans="2:37" hidden="1" x14ac:dyDescent="0.25">
      <c r="B545" t="s">
        <v>4</v>
      </c>
      <c r="C545" t="s">
        <v>138</v>
      </c>
      <c r="D545" t="s">
        <v>333</v>
      </c>
      <c r="E545"/>
      <c r="F545"/>
      <c r="G545"/>
      <c r="H545"/>
      <c r="I545"/>
      <c r="J545"/>
      <c r="K545"/>
      <c r="L545"/>
      <c r="M545">
        <v>14.5767162862047</v>
      </c>
      <c r="N545">
        <v>7.7054245905313348</v>
      </c>
      <c r="O545">
        <v>8.6009881197310847</v>
      </c>
      <c r="P545">
        <v>16.552059143068139</v>
      </c>
      <c r="Q545">
        <v>15.45204965501757</v>
      </c>
      <c r="R545">
        <v>26.421380580224199</v>
      </c>
      <c r="S545">
        <v>8.9220601562608248</v>
      </c>
    </row>
    <row r="546" spans="2:37" hidden="1" x14ac:dyDescent="0.25">
      <c r="B546" t="s">
        <v>4</v>
      </c>
      <c r="C546" t="s">
        <v>138</v>
      </c>
      <c r="D546" t="s">
        <v>334</v>
      </c>
      <c r="E546"/>
      <c r="F546"/>
      <c r="G546"/>
      <c r="H546" s="41"/>
      <c r="I546">
        <v>426.33657605925498</v>
      </c>
      <c r="J546">
        <v>850.472241176902</v>
      </c>
      <c r="K546">
        <v>717.72249978365301</v>
      </c>
      <c r="L546">
        <v>388.15031220273403</v>
      </c>
      <c r="M546">
        <v>852.04399997771498</v>
      </c>
      <c r="N546" s="41"/>
      <c r="O546" s="41"/>
      <c r="P546" s="41"/>
      <c r="Q546" s="41"/>
      <c r="R546">
        <v>1148.189322190532</v>
      </c>
      <c r="S546" s="41"/>
    </row>
    <row r="547" spans="2:37" hidden="1" x14ac:dyDescent="0.25">
      <c r="B547" t="s">
        <v>4</v>
      </c>
      <c r="C547" t="s">
        <v>138</v>
      </c>
      <c r="D547" t="s">
        <v>335</v>
      </c>
      <c r="E547"/>
      <c r="F547" s="41"/>
      <c r="G547">
        <v>230.60624218676301</v>
      </c>
      <c r="H547" s="41"/>
      <c r="I547" s="41"/>
      <c r="J547" s="41"/>
      <c r="K547" s="41"/>
      <c r="L547" s="41"/>
      <c r="M547" s="41"/>
      <c r="N547" s="41"/>
      <c r="O547" s="41"/>
      <c r="P547" s="41"/>
      <c r="Q547" s="41"/>
      <c r="R547" s="41"/>
      <c r="S547" s="41"/>
    </row>
    <row r="548" spans="2:37" hidden="1" x14ac:dyDescent="0.25">
      <c r="B548" t="s">
        <v>4</v>
      </c>
      <c r="C548" t="s">
        <v>138</v>
      </c>
      <c r="D548" t="s">
        <v>336</v>
      </c>
      <c r="E548"/>
      <c r="F548" s="41"/>
      <c r="G548" s="41"/>
      <c r="H548" s="41"/>
      <c r="I548" s="41"/>
      <c r="J548" s="41"/>
      <c r="K548" s="41"/>
      <c r="L548" s="41"/>
      <c r="M548" s="41"/>
      <c r="N548" s="41"/>
      <c r="O548" s="41"/>
      <c r="P548" s="41"/>
      <c r="Q548" s="41"/>
      <c r="R548" s="41"/>
      <c r="S548" s="41"/>
    </row>
    <row r="549" spans="2:37" hidden="1" x14ac:dyDescent="0.25">
      <c r="B549" t="s">
        <v>4</v>
      </c>
      <c r="C549" t="s">
        <v>138</v>
      </c>
      <c r="D549" t="s">
        <v>337</v>
      </c>
      <c r="E549"/>
      <c r="F549"/>
      <c r="G549" s="41"/>
      <c r="H549" s="41"/>
      <c r="I549"/>
      <c r="J549"/>
      <c r="K549"/>
      <c r="L549"/>
      <c r="M549"/>
      <c r="N549"/>
      <c r="O549"/>
      <c r="P549"/>
      <c r="Q549"/>
      <c r="R549"/>
      <c r="S549"/>
    </row>
    <row r="550" spans="2:37" hidden="1" x14ac:dyDescent="0.25">
      <c r="B550" t="s">
        <v>4</v>
      </c>
      <c r="C550" t="s">
        <v>138</v>
      </c>
      <c r="D550" t="s">
        <v>338</v>
      </c>
      <c r="E550"/>
      <c r="F550"/>
      <c r="G550"/>
      <c r="H550"/>
      <c r="I550" s="41"/>
      <c r="J550" s="41"/>
      <c r="K550" s="41"/>
      <c r="L550" s="41"/>
      <c r="M550" s="41"/>
      <c r="N550" s="41"/>
      <c r="O550" s="41"/>
      <c r="P550" s="41"/>
      <c r="Q550" s="41"/>
      <c r="R550" s="41"/>
      <c r="S550" s="41"/>
    </row>
    <row r="551" spans="2:37" hidden="1" x14ac:dyDescent="0.25">
      <c r="B551" t="s">
        <v>4</v>
      </c>
      <c r="C551" t="s">
        <v>138</v>
      </c>
      <c r="D551" t="s">
        <v>339</v>
      </c>
      <c r="E551"/>
      <c r="F551"/>
      <c r="G551" s="41"/>
      <c r="H551" s="41"/>
      <c r="I551" s="41"/>
      <c r="J551" s="41"/>
      <c r="K551" s="41"/>
      <c r="L551" s="41"/>
      <c r="M551" s="41"/>
      <c r="N551" s="41"/>
      <c r="O551" s="41"/>
      <c r="P551" s="41"/>
      <c r="Q551" s="41"/>
      <c r="R551" s="41"/>
      <c r="S551" s="41"/>
    </row>
    <row r="552" spans="2:37" hidden="1" x14ac:dyDescent="0.25">
      <c r="B552" t="s">
        <v>4</v>
      </c>
      <c r="C552" t="s">
        <v>138</v>
      </c>
      <c r="D552" t="s">
        <v>340</v>
      </c>
      <c r="E552"/>
      <c r="F552"/>
      <c r="G552" s="41"/>
      <c r="H552" s="41"/>
      <c r="I552" s="41"/>
      <c r="J552" s="41"/>
      <c r="K552" s="41"/>
      <c r="L552" s="41"/>
      <c r="M552" s="41"/>
      <c r="N552" s="41"/>
      <c r="O552" s="41"/>
      <c r="P552" s="41"/>
      <c r="Q552" s="41"/>
      <c r="R552" s="41"/>
      <c r="S552" s="41"/>
    </row>
    <row r="553" spans="2:37" hidden="1" x14ac:dyDescent="0.25">
      <c r="B553" t="s">
        <v>4</v>
      </c>
      <c r="C553" t="s">
        <v>138</v>
      </c>
      <c r="D553" t="s">
        <v>341</v>
      </c>
      <c r="E553"/>
      <c r="F553"/>
      <c r="G553" s="41"/>
      <c r="H553" s="41"/>
      <c r="I553" s="41"/>
      <c r="J553" s="41"/>
      <c r="K553" s="41"/>
      <c r="L553" s="41"/>
      <c r="M553" s="41"/>
      <c r="N553" s="41"/>
      <c r="O553" s="41"/>
      <c r="P553" s="41"/>
      <c r="Q553" s="41"/>
      <c r="R553" s="41"/>
      <c r="S553" s="41"/>
    </row>
    <row r="554" spans="2:37" hidden="1" x14ac:dyDescent="0.25">
      <c r="B554" t="s">
        <v>4</v>
      </c>
      <c r="C554" t="s">
        <v>138</v>
      </c>
      <c r="D554" t="s">
        <v>342</v>
      </c>
      <c r="E554"/>
      <c r="F554"/>
      <c r="G554"/>
      <c r="H554"/>
      <c r="I554" s="41"/>
      <c r="J554" s="41"/>
      <c r="K554" s="41"/>
      <c r="L554" s="41"/>
      <c r="M554" s="41"/>
      <c r="N554" s="41"/>
      <c r="O554" s="41"/>
      <c r="P554" s="41"/>
      <c r="Q554" s="41"/>
      <c r="R554" s="41"/>
      <c r="S554" s="41"/>
    </row>
    <row r="555" spans="2:37" hidden="1" x14ac:dyDescent="0.25">
      <c r="B555" t="s">
        <v>4</v>
      </c>
      <c r="C555" t="s">
        <v>138</v>
      </c>
      <c r="D555" t="s">
        <v>343</v>
      </c>
      <c r="E555"/>
      <c r="F555"/>
      <c r="G555" s="41"/>
      <c r="H555" s="41"/>
      <c r="I555" s="41"/>
      <c r="J555" s="41"/>
      <c r="K555" s="41"/>
      <c r="L555" s="41"/>
      <c r="M555" s="41"/>
      <c r="N555" s="41"/>
      <c r="O555" s="41"/>
      <c r="P555" s="41"/>
      <c r="Q555" s="41"/>
      <c r="R555" s="41"/>
      <c r="S555" s="41"/>
      <c r="U555" s="17"/>
      <c r="V555" s="17"/>
      <c r="W555" s="17"/>
      <c r="X555" s="17"/>
      <c r="Y555" s="17"/>
      <c r="Z555" s="17"/>
      <c r="AA555" s="16"/>
      <c r="AB555" s="16"/>
      <c r="AC555" s="16"/>
      <c r="AD555" s="16"/>
      <c r="AE555" s="16"/>
      <c r="AF555" s="16"/>
      <c r="AG555" s="16"/>
      <c r="AH555" s="16"/>
      <c r="AI555" s="16"/>
      <c r="AJ555" s="16"/>
      <c r="AK555" s="16"/>
    </row>
    <row r="556" spans="2:37" hidden="1" x14ac:dyDescent="0.25">
      <c r="B556" t="s">
        <v>4</v>
      </c>
      <c r="C556" t="s">
        <v>138</v>
      </c>
      <c r="D556" t="s">
        <v>344</v>
      </c>
      <c r="E556"/>
      <c r="F556"/>
      <c r="G556"/>
      <c r="H556"/>
      <c r="I556"/>
      <c r="J556"/>
      <c r="K556"/>
      <c r="L556" s="41"/>
      <c r="M556">
        <v>207.04387381843199</v>
      </c>
      <c r="N556" s="41"/>
      <c r="O556">
        <v>411.3693873897767</v>
      </c>
      <c r="P556" s="41"/>
      <c r="Q556" s="41"/>
      <c r="R556" s="41"/>
      <c r="S556" s="41"/>
    </row>
    <row r="557" spans="2:37" hidden="1" x14ac:dyDescent="0.25">
      <c r="B557" t="s">
        <v>4</v>
      </c>
      <c r="C557" t="s">
        <v>138</v>
      </c>
      <c r="D557" t="s">
        <v>345</v>
      </c>
      <c r="E557"/>
      <c r="F557"/>
      <c r="G557" s="41"/>
      <c r="H557" s="41"/>
      <c r="I557" s="41"/>
      <c r="J557" s="41"/>
      <c r="K557" s="41"/>
      <c r="L557" s="41"/>
      <c r="M557" s="41"/>
      <c r="N557" s="41"/>
      <c r="O557" s="41"/>
      <c r="P557" s="41"/>
      <c r="Q557" s="41"/>
      <c r="R557" s="41"/>
      <c r="S557" s="41"/>
    </row>
    <row r="558" spans="2:37" hidden="1" x14ac:dyDescent="0.25">
      <c r="B558" t="s">
        <v>4</v>
      </c>
      <c r="C558" t="s">
        <v>138</v>
      </c>
      <c r="D558" t="s">
        <v>346</v>
      </c>
      <c r="E558"/>
      <c r="F558" s="41"/>
      <c r="G558" s="41"/>
      <c r="H558" s="41"/>
      <c r="I558" s="41"/>
      <c r="J558" s="41"/>
      <c r="K558">
        <v>5.5850877019594103</v>
      </c>
      <c r="L558">
        <v>2.13384595621614</v>
      </c>
      <c r="M558">
        <v>6.8708043442688904</v>
      </c>
      <c r="N558">
        <v>9.8973767647992847</v>
      </c>
      <c r="O558">
        <v>5.3076059851298849</v>
      </c>
      <c r="P558">
        <v>11.57077496555295</v>
      </c>
      <c r="Q558" s="41"/>
      <c r="R558" s="41"/>
      <c r="S558" s="41"/>
    </row>
    <row r="559" spans="2:37" hidden="1" x14ac:dyDescent="0.25">
      <c r="B559" t="s">
        <v>4</v>
      </c>
      <c r="C559" t="s">
        <v>138</v>
      </c>
      <c r="D559" t="s">
        <v>347</v>
      </c>
      <c r="E559"/>
      <c r="F559"/>
      <c r="G559"/>
      <c r="H559" s="41"/>
      <c r="I559"/>
      <c r="J559"/>
      <c r="K559"/>
      <c r="L559"/>
      <c r="M559"/>
      <c r="N559"/>
      <c r="O559"/>
      <c r="P559"/>
      <c r="Q559"/>
      <c r="R559"/>
      <c r="S559"/>
    </row>
    <row r="560" spans="2:37" hidden="1" x14ac:dyDescent="0.25">
      <c r="B560" t="s">
        <v>4</v>
      </c>
      <c r="C560" t="s">
        <v>138</v>
      </c>
      <c r="D560" t="s">
        <v>348</v>
      </c>
      <c r="E560"/>
      <c r="F560"/>
      <c r="G560"/>
      <c r="H560"/>
      <c r="I560" s="41"/>
      <c r="J560" s="41"/>
      <c r="K560" s="41"/>
      <c r="L560" s="41"/>
      <c r="M560" s="41"/>
      <c r="N560" s="41"/>
      <c r="O560" s="41"/>
      <c r="P560" s="41"/>
      <c r="Q560" s="41"/>
      <c r="R560" s="41"/>
      <c r="S560" s="41"/>
    </row>
    <row r="561" spans="2:37" hidden="1" x14ac:dyDescent="0.25">
      <c r="B561" t="s">
        <v>4</v>
      </c>
      <c r="C561" t="s">
        <v>138</v>
      </c>
      <c r="D561" t="s">
        <v>349</v>
      </c>
      <c r="E561"/>
      <c r="F561"/>
      <c r="G561" s="41"/>
      <c r="H561" s="41"/>
      <c r="I561" s="41"/>
      <c r="J561" s="41"/>
      <c r="K561" s="41"/>
      <c r="L561" s="41"/>
      <c r="M561" s="41"/>
      <c r="N561" s="41"/>
      <c r="O561"/>
      <c r="P561" s="41"/>
      <c r="Q561" s="41"/>
      <c r="R561" s="41"/>
      <c r="S561" s="41"/>
      <c r="U561" s="17"/>
      <c r="V561" s="17"/>
      <c r="W561" s="17"/>
      <c r="X561" s="17"/>
      <c r="Y561" s="17"/>
      <c r="Z561" s="17"/>
      <c r="AA561" s="16"/>
      <c r="AB561" s="16"/>
      <c r="AC561" s="16"/>
      <c r="AD561" s="16"/>
      <c r="AE561" s="16"/>
      <c r="AF561" s="16"/>
      <c r="AG561" s="16"/>
      <c r="AH561" s="16"/>
      <c r="AI561" s="16"/>
      <c r="AJ561" s="16"/>
      <c r="AK561" s="16"/>
    </row>
    <row r="562" spans="2:37" hidden="1" x14ac:dyDescent="0.25">
      <c r="B562" t="s">
        <v>4</v>
      </c>
      <c r="C562" t="s">
        <v>138</v>
      </c>
      <c r="D562" t="s">
        <v>350</v>
      </c>
      <c r="E562"/>
      <c r="F562"/>
      <c r="G562"/>
      <c r="H562" s="41"/>
      <c r="I562"/>
      <c r="J562"/>
      <c r="K562"/>
      <c r="L562"/>
      <c r="M562"/>
      <c r="N562"/>
      <c r="O562"/>
      <c r="P562"/>
      <c r="Q562"/>
      <c r="R562"/>
      <c r="S562"/>
    </row>
    <row r="563" spans="2:37" hidden="1" x14ac:dyDescent="0.25">
      <c r="B563" t="s">
        <v>4</v>
      </c>
      <c r="C563" t="s">
        <v>138</v>
      </c>
      <c r="D563" t="s">
        <v>351</v>
      </c>
      <c r="E563"/>
      <c r="F563"/>
      <c r="G563" s="41"/>
      <c r="H563" s="41"/>
      <c r="I563" s="41"/>
      <c r="J563" s="41"/>
      <c r="K563" s="41"/>
      <c r="L563" s="41"/>
      <c r="M563" s="41"/>
      <c r="N563" s="41"/>
      <c r="O563" s="41"/>
      <c r="P563" s="41"/>
      <c r="Q563" s="41"/>
      <c r="R563" s="41"/>
      <c r="S563" s="41"/>
    </row>
    <row r="564" spans="2:37" hidden="1" x14ac:dyDescent="0.25">
      <c r="B564" t="s">
        <v>4</v>
      </c>
      <c r="C564" t="s">
        <v>138</v>
      </c>
      <c r="D564" t="s">
        <v>352</v>
      </c>
      <c r="E564"/>
      <c r="F564" s="41"/>
      <c r="G564" s="41"/>
      <c r="H564" s="41"/>
      <c r="I564" s="41"/>
      <c r="J564" s="41"/>
      <c r="K564" s="41"/>
      <c r="L564" s="41"/>
      <c r="M564" s="41"/>
      <c r="N564" s="41"/>
      <c r="O564"/>
      <c r="P564"/>
      <c r="Q564"/>
      <c r="R564"/>
      <c r="S564"/>
    </row>
    <row r="565" spans="2:37" hidden="1" x14ac:dyDescent="0.25">
      <c r="B565" t="s">
        <v>4</v>
      </c>
      <c r="C565" t="s">
        <v>138</v>
      </c>
      <c r="D565" t="s">
        <v>353</v>
      </c>
      <c r="E565"/>
      <c r="F565"/>
      <c r="G565" s="41"/>
      <c r="H565" s="41"/>
      <c r="I565" s="41"/>
      <c r="J565" s="41"/>
      <c r="K565" s="41"/>
      <c r="L565" s="41"/>
      <c r="M565" s="41"/>
      <c r="N565" s="41"/>
      <c r="O565" s="41"/>
      <c r="P565" s="41"/>
      <c r="Q565" s="41"/>
      <c r="R565" s="41"/>
      <c r="S565" s="41"/>
    </row>
    <row r="566" spans="2:37" hidden="1" x14ac:dyDescent="0.25">
      <c r="B566" t="s">
        <v>4</v>
      </c>
      <c r="C566" t="s">
        <v>138</v>
      </c>
      <c r="D566" t="s">
        <v>354</v>
      </c>
      <c r="E566"/>
      <c r="F566" s="41"/>
      <c r="G566" s="41"/>
      <c r="H566" s="41"/>
      <c r="I566" s="41"/>
      <c r="J566" s="41"/>
      <c r="K566" s="41"/>
      <c r="L566" s="41"/>
      <c r="M566" s="41"/>
      <c r="N566">
        <v>26.700896527497459</v>
      </c>
      <c r="O566" s="41"/>
      <c r="P566">
        <v>19.1519015173456</v>
      </c>
      <c r="Q566">
        <v>22.001416575917609</v>
      </c>
      <c r="R566">
        <v>22.112243082438312</v>
      </c>
      <c r="S566" s="41"/>
    </row>
    <row r="567" spans="2:37" hidden="1" x14ac:dyDescent="0.25">
      <c r="B567" t="s">
        <v>4</v>
      </c>
      <c r="C567" t="s">
        <v>138</v>
      </c>
      <c r="D567" t="s">
        <v>355</v>
      </c>
      <c r="E567"/>
      <c r="F567"/>
      <c r="G567"/>
      <c r="H567" s="41"/>
      <c r="I567" s="41"/>
      <c r="J567" s="41"/>
      <c r="K567" s="41"/>
      <c r="L567" s="41"/>
      <c r="M567" s="41"/>
      <c r="N567" s="41"/>
      <c r="O567"/>
      <c r="P567"/>
      <c r="Q567"/>
      <c r="R567"/>
      <c r="S567" s="41"/>
    </row>
    <row r="568" spans="2:37" hidden="1" x14ac:dyDescent="0.25">
      <c r="B568" t="s">
        <v>4</v>
      </c>
      <c r="C568" t="s">
        <v>138</v>
      </c>
      <c r="D568" t="s">
        <v>356</v>
      </c>
      <c r="E568"/>
      <c r="F568"/>
      <c r="G568" s="41"/>
      <c r="H568" s="41"/>
      <c r="I568"/>
      <c r="J568"/>
      <c r="K568"/>
      <c r="L568"/>
      <c r="M568"/>
      <c r="N568"/>
      <c r="O568"/>
      <c r="P568"/>
      <c r="Q568"/>
      <c r="R568"/>
      <c r="S568"/>
    </row>
    <row r="569" spans="2:37" hidden="1" x14ac:dyDescent="0.25">
      <c r="B569" t="s">
        <v>4</v>
      </c>
      <c r="C569" t="s">
        <v>138</v>
      </c>
      <c r="D569" t="s">
        <v>357</v>
      </c>
      <c r="E569"/>
      <c r="F569"/>
      <c r="G569" s="41"/>
      <c r="H569" s="41"/>
      <c r="I569" s="41"/>
      <c r="J569" s="41"/>
      <c r="K569" s="41"/>
      <c r="L569" s="41"/>
      <c r="M569" s="41"/>
      <c r="N569" s="41"/>
      <c r="O569" s="41"/>
      <c r="P569" s="41"/>
      <c r="Q569">
        <v>7.0529266675217528</v>
      </c>
      <c r="R569">
        <v>5.9345798388145283</v>
      </c>
      <c r="S569">
        <v>4.0446054500628694</v>
      </c>
    </row>
    <row r="570" spans="2:37" hidden="1" x14ac:dyDescent="0.25">
      <c r="B570" t="s">
        <v>4</v>
      </c>
      <c r="C570" t="s">
        <v>138</v>
      </c>
      <c r="D570" t="s">
        <v>358</v>
      </c>
      <c r="E570"/>
      <c r="F570" s="41"/>
      <c r="G570"/>
      <c r="H570"/>
      <c r="I570"/>
      <c r="J570"/>
      <c r="K570"/>
      <c r="L570"/>
      <c r="M570"/>
      <c r="N570"/>
      <c r="O570"/>
      <c r="P570"/>
      <c r="Q570"/>
      <c r="R570"/>
      <c r="S570" s="41"/>
    </row>
    <row r="571" spans="2:37" hidden="1" x14ac:dyDescent="0.25">
      <c r="B571" t="s">
        <v>4</v>
      </c>
      <c r="C571" t="s">
        <v>138</v>
      </c>
      <c r="D571" t="s">
        <v>359</v>
      </c>
      <c r="E571"/>
      <c r="F571"/>
      <c r="G571" s="41"/>
      <c r="H571" s="41"/>
      <c r="I571" s="41"/>
      <c r="J571" s="41"/>
      <c r="K571" s="41"/>
      <c r="L571" s="41"/>
      <c r="M571" s="41"/>
      <c r="N571" s="41"/>
      <c r="O571" s="41"/>
      <c r="P571" s="41"/>
      <c r="Q571" s="41"/>
      <c r="R571" s="41"/>
      <c r="S571" s="41"/>
    </row>
    <row r="572" spans="2:37" hidden="1" x14ac:dyDescent="0.25">
      <c r="B572" t="s">
        <v>4</v>
      </c>
      <c r="C572" t="s">
        <v>138</v>
      </c>
      <c r="D572" t="s">
        <v>360</v>
      </c>
      <c r="E572"/>
      <c r="F572"/>
      <c r="G572" s="41"/>
      <c r="H572">
        <v>619.60901607018798</v>
      </c>
      <c r="I572"/>
      <c r="J572">
        <v>346.47952319931397</v>
      </c>
      <c r="K572">
        <v>351.13197485213601</v>
      </c>
      <c r="L572">
        <v>320.600351895279</v>
      </c>
      <c r="M572">
        <v>208.003267314232</v>
      </c>
      <c r="N572">
        <v>322.96548894586442</v>
      </c>
      <c r="O572">
        <v>234.03473175723889</v>
      </c>
      <c r="P572">
        <v>287.77288231753539</v>
      </c>
      <c r="Q572">
        <v>185.00904530071529</v>
      </c>
      <c r="R572">
        <v>201.675359420738</v>
      </c>
      <c r="S572">
        <v>199.81325758062019</v>
      </c>
    </row>
    <row r="573" spans="2:37" hidden="1" x14ac:dyDescent="0.25">
      <c r="B573" t="s">
        <v>4</v>
      </c>
      <c r="C573" t="s">
        <v>138</v>
      </c>
      <c r="D573" t="s">
        <v>361</v>
      </c>
      <c r="E573"/>
      <c r="F573"/>
      <c r="G573" s="41"/>
      <c r="H573" s="41"/>
      <c r="I573" s="41"/>
      <c r="J573" s="41"/>
      <c r="K573" s="41"/>
      <c r="L573" s="41"/>
      <c r="M573" s="41"/>
      <c r="N573" s="41"/>
      <c r="O573" s="41"/>
      <c r="P573" s="41"/>
      <c r="Q573" s="41"/>
      <c r="R573" s="41"/>
      <c r="S573" s="41"/>
    </row>
    <row r="574" spans="2:37" hidden="1" x14ac:dyDescent="0.25">
      <c r="B574" t="s">
        <v>4</v>
      </c>
      <c r="C574" t="s">
        <v>138</v>
      </c>
      <c r="D574" t="s">
        <v>362</v>
      </c>
      <c r="E574"/>
      <c r="F574"/>
      <c r="G574" s="41"/>
      <c r="H574"/>
      <c r="I574"/>
      <c r="J574"/>
      <c r="K574"/>
      <c r="L574"/>
      <c r="M574"/>
      <c r="N574"/>
      <c r="O574"/>
      <c r="P574"/>
      <c r="Q574"/>
      <c r="R574"/>
      <c r="S574"/>
    </row>
    <row r="575" spans="2:37" hidden="1" x14ac:dyDescent="0.25">
      <c r="B575" t="s">
        <v>4</v>
      </c>
      <c r="C575" t="s">
        <v>181</v>
      </c>
      <c r="D575" t="s">
        <v>363</v>
      </c>
      <c r="E575"/>
      <c r="F575"/>
      <c r="G575"/>
      <c r="H575"/>
      <c r="I575"/>
      <c r="J575"/>
      <c r="K575"/>
      <c r="L575"/>
      <c r="M575"/>
      <c r="N575"/>
      <c r="O575"/>
      <c r="P575"/>
      <c r="Q575" s="41"/>
      <c r="R575"/>
      <c r="S575">
        <v>216.2084482525517</v>
      </c>
    </row>
    <row r="576" spans="2:37" hidden="1" x14ac:dyDescent="0.25">
      <c r="B576" t="s">
        <v>4</v>
      </c>
      <c r="C576" t="s">
        <v>181</v>
      </c>
      <c r="D576" t="s">
        <v>364</v>
      </c>
      <c r="E576"/>
      <c r="F576"/>
      <c r="G576"/>
      <c r="H576"/>
      <c r="I576"/>
      <c r="J576"/>
      <c r="K576"/>
      <c r="L576"/>
      <c r="M576"/>
      <c r="N576"/>
      <c r="O576"/>
      <c r="P576"/>
      <c r="Q576" s="41"/>
      <c r="R576"/>
      <c r="S576" s="41"/>
    </row>
    <row r="577" spans="2:19" hidden="1" x14ac:dyDescent="0.25">
      <c r="B577" t="s">
        <v>4</v>
      </c>
      <c r="C577" t="s">
        <v>181</v>
      </c>
      <c r="D577" t="s">
        <v>365</v>
      </c>
      <c r="E577"/>
      <c r="F577"/>
      <c r="G577"/>
      <c r="H577"/>
      <c r="I577"/>
      <c r="J577"/>
      <c r="K577"/>
      <c r="L577"/>
      <c r="M577"/>
      <c r="N577"/>
      <c r="O577"/>
      <c r="P577"/>
      <c r="Q577" s="41"/>
      <c r="R577"/>
      <c r="S577" s="41"/>
    </row>
    <row r="578" spans="2:19" hidden="1" x14ac:dyDescent="0.25">
      <c r="B578" t="s">
        <v>4</v>
      </c>
      <c r="C578" t="s">
        <v>181</v>
      </c>
      <c r="D578" t="s">
        <v>366</v>
      </c>
      <c r="E578"/>
      <c r="F578"/>
      <c r="G578"/>
      <c r="H578"/>
      <c r="I578"/>
      <c r="J578"/>
      <c r="K578"/>
      <c r="L578"/>
      <c r="M578"/>
      <c r="N578"/>
      <c r="O578"/>
      <c r="P578"/>
      <c r="Q578"/>
      <c r="R578"/>
      <c r="S578">
        <v>2246.5748870910861</v>
      </c>
    </row>
    <row r="579" spans="2:19" hidden="1" x14ac:dyDescent="0.25">
      <c r="B579" t="s">
        <v>4</v>
      </c>
      <c r="C579" t="s">
        <v>181</v>
      </c>
      <c r="D579" t="s">
        <v>367</v>
      </c>
      <c r="E579"/>
      <c r="F579"/>
      <c r="G579"/>
      <c r="H579"/>
      <c r="I579"/>
      <c r="J579"/>
      <c r="K579"/>
      <c r="L579"/>
      <c r="M579"/>
      <c r="N579"/>
      <c r="O579"/>
      <c r="P579"/>
      <c r="Q579"/>
      <c r="R579"/>
      <c r="S579">
        <v>336.8308051637635</v>
      </c>
    </row>
    <row r="580" spans="2:19" hidden="1" x14ac:dyDescent="0.25">
      <c r="B580" t="s">
        <v>4</v>
      </c>
      <c r="C580" t="s">
        <v>181</v>
      </c>
      <c r="D580" t="s">
        <v>368</v>
      </c>
      <c r="E580"/>
      <c r="F580"/>
      <c r="G580"/>
      <c r="H580"/>
      <c r="I580"/>
      <c r="J580"/>
      <c r="K580"/>
      <c r="L580"/>
      <c r="M580"/>
      <c r="N580"/>
      <c r="O580"/>
      <c r="P580"/>
      <c r="Q580" s="41"/>
      <c r="R580"/>
      <c r="S580">
        <v>298.56847659826161</v>
      </c>
    </row>
    <row r="581" spans="2:19" hidden="1" x14ac:dyDescent="0.25">
      <c r="B581" t="s">
        <v>4</v>
      </c>
      <c r="C581" t="s">
        <v>181</v>
      </c>
      <c r="D581" t="s">
        <v>369</v>
      </c>
      <c r="E581"/>
      <c r="F581"/>
      <c r="G581"/>
      <c r="H581"/>
      <c r="I581"/>
      <c r="J581"/>
      <c r="K581"/>
      <c r="L581"/>
      <c r="M581"/>
      <c r="N581"/>
      <c r="O581"/>
      <c r="P581"/>
      <c r="Q581" s="41"/>
      <c r="R581"/>
      <c r="S581"/>
    </row>
    <row r="582" spans="2:19" hidden="1" x14ac:dyDescent="0.25">
      <c r="B582" t="s">
        <v>4</v>
      </c>
      <c r="C582" t="s">
        <v>181</v>
      </c>
      <c r="D582" t="s">
        <v>370</v>
      </c>
      <c r="E582"/>
      <c r="F582"/>
      <c r="G582"/>
      <c r="H582"/>
      <c r="I582"/>
      <c r="J582"/>
      <c r="K582"/>
      <c r="L582"/>
      <c r="M582"/>
      <c r="N582"/>
      <c r="O582"/>
      <c r="P582"/>
      <c r="Q582" s="41"/>
      <c r="R582"/>
      <c r="S582"/>
    </row>
    <row r="583" spans="2:19" hidden="1" x14ac:dyDescent="0.25">
      <c r="B583" t="s">
        <v>4</v>
      </c>
      <c r="C583" t="s">
        <v>181</v>
      </c>
      <c r="D583" t="s">
        <v>371</v>
      </c>
      <c r="E583"/>
      <c r="F583"/>
      <c r="G583"/>
      <c r="H583"/>
      <c r="I583"/>
      <c r="J583"/>
      <c r="K583"/>
      <c r="L583"/>
      <c r="M583"/>
      <c r="N583"/>
      <c r="O583"/>
      <c r="P583"/>
      <c r="Q583">
        <v>9354.1893782027491</v>
      </c>
      <c r="R583"/>
      <c r="S583" s="41"/>
    </row>
    <row r="584" spans="2:19" hidden="1" x14ac:dyDescent="0.25">
      <c r="B584" t="s">
        <v>4</v>
      </c>
      <c r="C584" t="s">
        <v>181</v>
      </c>
      <c r="D584" t="s">
        <v>372</v>
      </c>
      <c r="E584"/>
      <c r="F584"/>
      <c r="G584"/>
      <c r="H584"/>
      <c r="I584"/>
      <c r="J584"/>
      <c r="K584"/>
      <c r="L584"/>
      <c r="M584"/>
      <c r="N584"/>
      <c r="O584"/>
      <c r="P584"/>
      <c r="Q584" s="41"/>
      <c r="R584"/>
      <c r="S584" s="41"/>
    </row>
    <row r="585" spans="2:19" hidden="1" x14ac:dyDescent="0.25">
      <c r="B585" t="s">
        <v>4</v>
      </c>
      <c r="C585" t="s">
        <v>181</v>
      </c>
      <c r="D585" t="s">
        <v>373</v>
      </c>
      <c r="E585"/>
      <c r="F585"/>
      <c r="G585"/>
      <c r="H585"/>
      <c r="I585"/>
      <c r="J585"/>
      <c r="K585"/>
      <c r="L585"/>
      <c r="M585"/>
      <c r="N585"/>
      <c r="O585"/>
      <c r="P585"/>
      <c r="Q585" s="41"/>
      <c r="R585"/>
      <c r="S585">
        <v>3524.0023625324311</v>
      </c>
    </row>
    <row r="586" spans="2:19" hidden="1" x14ac:dyDescent="0.25">
      <c r="B586" t="s">
        <v>4</v>
      </c>
      <c r="C586" t="s">
        <v>181</v>
      </c>
      <c r="D586" t="s">
        <v>374</v>
      </c>
      <c r="E586"/>
      <c r="F586"/>
      <c r="G586"/>
      <c r="H586"/>
      <c r="I586"/>
      <c r="J586"/>
      <c r="K586"/>
      <c r="L586"/>
      <c r="M586"/>
      <c r="N586"/>
      <c r="O586"/>
      <c r="P586"/>
      <c r="Q586" s="41"/>
      <c r="R586"/>
      <c r="S586"/>
    </row>
    <row r="587" spans="2:19" hidden="1" x14ac:dyDescent="0.25">
      <c r="B587" t="s">
        <v>4</v>
      </c>
      <c r="C587" t="s">
        <v>181</v>
      </c>
      <c r="D587" t="s">
        <v>375</v>
      </c>
      <c r="E587"/>
      <c r="F587"/>
      <c r="G587"/>
      <c r="H587"/>
      <c r="I587"/>
      <c r="J587"/>
      <c r="K587"/>
      <c r="L587"/>
      <c r="M587"/>
      <c r="N587"/>
      <c r="O587"/>
      <c r="P587"/>
      <c r="Q587">
        <v>1439.106058185039</v>
      </c>
      <c r="R587"/>
      <c r="S587">
        <v>1974.5509459292459</v>
      </c>
    </row>
    <row r="588" spans="2:19" hidden="1" x14ac:dyDescent="0.25">
      <c r="B588" t="s">
        <v>4</v>
      </c>
      <c r="C588" t="s">
        <v>181</v>
      </c>
      <c r="D588" t="s">
        <v>182</v>
      </c>
      <c r="E588"/>
      <c r="F588"/>
      <c r="G588"/>
      <c r="H588"/>
      <c r="I588"/>
      <c r="J588"/>
      <c r="K588"/>
      <c r="L588"/>
      <c r="M588"/>
      <c r="N588"/>
      <c r="O588"/>
      <c r="P588"/>
      <c r="Q588">
        <v>16623.00326476507</v>
      </c>
      <c r="R588">
        <v>24755.576889850741</v>
      </c>
      <c r="S588">
        <v>24255.300899262442</v>
      </c>
    </row>
    <row r="589" spans="2:19" hidden="1" x14ac:dyDescent="0.25">
      <c r="B589" t="s">
        <v>4</v>
      </c>
      <c r="C589" t="s">
        <v>181</v>
      </c>
      <c r="D589" t="s">
        <v>183</v>
      </c>
      <c r="E589"/>
      <c r="F589"/>
      <c r="G589"/>
      <c r="H589"/>
      <c r="I589"/>
      <c r="J589"/>
      <c r="K589"/>
      <c r="L589"/>
      <c r="M589"/>
      <c r="N589"/>
      <c r="O589"/>
      <c r="P589"/>
      <c r="Q589">
        <v>11164.93414909817</v>
      </c>
      <c r="R589">
        <v>13132.30381111377</v>
      </c>
      <c r="S589">
        <v>6967.8559561526818</v>
      </c>
    </row>
    <row r="590" spans="2:19" hidden="1" x14ac:dyDescent="0.25">
      <c r="B590" t="s">
        <v>4</v>
      </c>
      <c r="C590" t="s">
        <v>181</v>
      </c>
      <c r="D590" t="s">
        <v>376</v>
      </c>
      <c r="E590"/>
      <c r="F590"/>
      <c r="G590"/>
      <c r="H590"/>
      <c r="I590"/>
      <c r="J590"/>
      <c r="K590"/>
      <c r="L590"/>
      <c r="M590"/>
      <c r="N590"/>
      <c r="O590"/>
      <c r="P590"/>
      <c r="Q590" s="41"/>
      <c r="R590"/>
      <c r="S590">
        <v>915.92144650670446</v>
      </c>
    </row>
    <row r="591" spans="2:19" hidden="1" x14ac:dyDescent="0.25">
      <c r="B591" t="s">
        <v>4</v>
      </c>
      <c r="C591" t="s">
        <v>181</v>
      </c>
      <c r="D591" t="s">
        <v>184</v>
      </c>
      <c r="E591"/>
      <c r="F591"/>
      <c r="G591"/>
      <c r="H591"/>
      <c r="I591"/>
      <c r="J591"/>
      <c r="K591"/>
      <c r="L591"/>
      <c r="M591"/>
      <c r="N591"/>
      <c r="O591"/>
      <c r="P591"/>
      <c r="Q591">
        <v>23941.992241616281</v>
      </c>
      <c r="R591" s="41"/>
      <c r="S591">
        <v>31204.209205235311</v>
      </c>
    </row>
    <row r="592" spans="2:19" hidden="1" x14ac:dyDescent="0.25">
      <c r="B592" t="s">
        <v>4</v>
      </c>
      <c r="C592" t="s">
        <v>181</v>
      </c>
      <c r="D592" t="s">
        <v>377</v>
      </c>
      <c r="E592"/>
      <c r="F592"/>
      <c r="G592"/>
      <c r="H592"/>
      <c r="I592"/>
      <c r="J592"/>
      <c r="K592"/>
      <c r="L592"/>
      <c r="M592"/>
      <c r="N592"/>
      <c r="O592"/>
      <c r="P592"/>
      <c r="Q592">
        <v>3971.517731647632</v>
      </c>
      <c r="R592"/>
      <c r="S592">
        <v>3721.5658752425802</v>
      </c>
    </row>
    <row r="593" spans="2:19" hidden="1" x14ac:dyDescent="0.25">
      <c r="B593" t="s">
        <v>4</v>
      </c>
      <c r="C593" t="s">
        <v>181</v>
      </c>
      <c r="D593" t="s">
        <v>378</v>
      </c>
      <c r="E593"/>
      <c r="F593"/>
      <c r="G593"/>
      <c r="H593"/>
      <c r="I593"/>
      <c r="J593"/>
      <c r="K593"/>
      <c r="L593"/>
      <c r="M593"/>
      <c r="N593"/>
      <c r="O593"/>
      <c r="P593"/>
      <c r="Q593" s="41"/>
      <c r="R593"/>
      <c r="S593">
        <v>554.51154868793617</v>
      </c>
    </row>
    <row r="594" spans="2:19" hidden="1" x14ac:dyDescent="0.25">
      <c r="B594" t="s">
        <v>4</v>
      </c>
      <c r="C594" t="s">
        <v>181</v>
      </c>
      <c r="D594" t="s">
        <v>379</v>
      </c>
      <c r="E594"/>
      <c r="F594"/>
      <c r="G594"/>
      <c r="H594"/>
      <c r="I594"/>
      <c r="J594"/>
      <c r="K594"/>
      <c r="L594"/>
      <c r="M594"/>
      <c r="N594"/>
      <c r="O594"/>
      <c r="P594"/>
      <c r="Q594" s="41"/>
      <c r="R594"/>
      <c r="S594">
        <v>770.0467719874847</v>
      </c>
    </row>
    <row r="595" spans="2:19" hidden="1" x14ac:dyDescent="0.25">
      <c r="B595" t="s">
        <v>4</v>
      </c>
      <c r="C595" t="s">
        <v>181</v>
      </c>
      <c r="D595" t="s">
        <v>380</v>
      </c>
      <c r="E595"/>
      <c r="F595"/>
      <c r="G595"/>
      <c r="H595"/>
      <c r="I595"/>
      <c r="J595"/>
      <c r="K595"/>
      <c r="L595"/>
      <c r="M595"/>
      <c r="N595"/>
      <c r="O595"/>
      <c r="P595"/>
      <c r="Q595">
        <v>719.5530290925193</v>
      </c>
      <c r="R595"/>
      <c r="S595"/>
    </row>
    <row r="596" spans="2:19" hidden="1" x14ac:dyDescent="0.25">
      <c r="B596" t="s">
        <v>4</v>
      </c>
      <c r="C596" t="s">
        <v>181</v>
      </c>
      <c r="D596" t="s">
        <v>381</v>
      </c>
      <c r="E596"/>
      <c r="F596"/>
      <c r="G596"/>
      <c r="H596"/>
      <c r="I596"/>
      <c r="J596"/>
      <c r="K596"/>
      <c r="L596"/>
      <c r="M596"/>
      <c r="N596"/>
      <c r="O596"/>
      <c r="P596"/>
      <c r="Q596" s="41"/>
      <c r="R596"/>
      <c r="S596"/>
    </row>
    <row r="597" spans="2:19" hidden="1" x14ac:dyDescent="0.25">
      <c r="B597" t="s">
        <v>4</v>
      </c>
      <c r="C597" t="s">
        <v>181</v>
      </c>
      <c r="D597" t="s">
        <v>382</v>
      </c>
      <c r="E597"/>
      <c r="F597"/>
      <c r="G597"/>
      <c r="H597"/>
      <c r="I597"/>
      <c r="J597"/>
      <c r="K597"/>
      <c r="L597"/>
      <c r="M597"/>
      <c r="N597"/>
      <c r="O597"/>
      <c r="P597"/>
      <c r="Q597" s="41"/>
      <c r="R597"/>
      <c r="S597">
        <v>462.77332474946678</v>
      </c>
    </row>
    <row r="598" spans="2:19" hidden="1" x14ac:dyDescent="0.25">
      <c r="B598" t="s">
        <v>4</v>
      </c>
      <c r="C598" t="s">
        <v>181</v>
      </c>
      <c r="D598" t="s">
        <v>383</v>
      </c>
      <c r="E598"/>
      <c r="F598"/>
      <c r="G598"/>
      <c r="H598"/>
      <c r="I598"/>
      <c r="J598"/>
      <c r="K598"/>
      <c r="L598"/>
      <c r="M598"/>
      <c r="N598"/>
      <c r="O598"/>
      <c r="P598"/>
      <c r="Q598" s="41"/>
      <c r="R598"/>
      <c r="S598">
        <v>2378.6562935993361</v>
      </c>
    </row>
    <row r="599" spans="2:19" hidden="1" x14ac:dyDescent="0.25">
      <c r="B599" t="s">
        <v>4</v>
      </c>
      <c r="C599" t="s">
        <v>181</v>
      </c>
      <c r="D599" t="s">
        <v>384</v>
      </c>
      <c r="E599"/>
      <c r="F599"/>
      <c r="G599"/>
      <c r="H599"/>
      <c r="I599"/>
      <c r="J599"/>
      <c r="K599"/>
      <c r="L599"/>
      <c r="M599"/>
      <c r="N599"/>
      <c r="O599"/>
      <c r="P599"/>
      <c r="Q599" s="41"/>
      <c r="R599"/>
      <c r="S599">
        <v>266.46780271634321</v>
      </c>
    </row>
    <row r="600" spans="2:19" hidden="1" x14ac:dyDescent="0.25">
      <c r="B600" t="s">
        <v>4</v>
      </c>
      <c r="C600" t="s">
        <v>181</v>
      </c>
      <c r="D600" t="s">
        <v>385</v>
      </c>
      <c r="E600"/>
      <c r="F600"/>
      <c r="G600"/>
      <c r="H600"/>
      <c r="I600"/>
      <c r="J600"/>
      <c r="K600"/>
      <c r="L600"/>
      <c r="M600"/>
      <c r="N600"/>
      <c r="O600"/>
      <c r="P600"/>
      <c r="Q600">
        <v>6130.1768189251898</v>
      </c>
      <c r="R600"/>
      <c r="S600">
        <v>5632.9835054331206</v>
      </c>
    </row>
    <row r="601" spans="2:19" hidden="1" x14ac:dyDescent="0.25">
      <c r="B601" t="s">
        <v>4</v>
      </c>
      <c r="C601" t="s">
        <v>181</v>
      </c>
      <c r="D601" t="s">
        <v>386</v>
      </c>
      <c r="E601"/>
      <c r="F601"/>
      <c r="G601"/>
      <c r="H601"/>
      <c r="I601"/>
      <c r="J601"/>
      <c r="K601"/>
      <c r="L601"/>
      <c r="M601"/>
      <c r="N601"/>
      <c r="O601"/>
      <c r="P601"/>
      <c r="Q601">
        <v>1439.106058185039</v>
      </c>
      <c r="R601"/>
      <c r="S601">
        <v>1596.0878213068429</v>
      </c>
    </row>
    <row r="602" spans="2:19" hidden="1" x14ac:dyDescent="0.25">
      <c r="B602" t="s">
        <v>4</v>
      </c>
      <c r="C602" t="s">
        <v>185</v>
      </c>
      <c r="D602" t="s">
        <v>186</v>
      </c>
      <c r="E602"/>
      <c r="F602">
        <v>22017558.306766801</v>
      </c>
      <c r="G602">
        <v>17317492.7059099</v>
      </c>
      <c r="H602">
        <v>80242316.438322902</v>
      </c>
      <c r="I602"/>
      <c r="J602">
        <v>45992861.591637999</v>
      </c>
      <c r="K602">
        <v>56350458.312185399</v>
      </c>
      <c r="L602">
        <v>36033386.4863692</v>
      </c>
      <c r="M602">
        <v>36907601.5919073</v>
      </c>
      <c r="N602">
        <v>32590225.337683242</v>
      </c>
      <c r="O602">
        <v>40512041.744541168</v>
      </c>
      <c r="P602">
        <v>30373433.570295092</v>
      </c>
      <c r="Q602">
        <v>34042435.665987663</v>
      </c>
      <c r="R602">
        <v>51560192.970550098</v>
      </c>
      <c r="S602">
        <v>70331388.084179327</v>
      </c>
    </row>
    <row r="603" spans="2:19" hidden="1" x14ac:dyDescent="0.25">
      <c r="B603" t="s">
        <v>4</v>
      </c>
      <c r="C603" t="s">
        <v>185</v>
      </c>
      <c r="D603" t="s">
        <v>32</v>
      </c>
      <c r="E603"/>
      <c r="F603">
        <v>7015082.4504958903</v>
      </c>
      <c r="G603">
        <v>5798949.7171400897</v>
      </c>
      <c r="H603">
        <v>5854270.5430792104</v>
      </c>
      <c r="I603">
        <v>6505822.3029795196</v>
      </c>
      <c r="J603">
        <v>4881831.1089182999</v>
      </c>
      <c r="K603">
        <v>5300598.4664441496</v>
      </c>
      <c r="L603">
        <v>4467218.9352437798</v>
      </c>
      <c r="M603">
        <v>4818909.0661706198</v>
      </c>
      <c r="N603">
        <v>4235148.6404810967</v>
      </c>
      <c r="O603">
        <v>4405498.3200889332</v>
      </c>
      <c r="P603">
        <v>4880055.2159134811</v>
      </c>
      <c r="Q603">
        <v>3969939.2956399559</v>
      </c>
      <c r="R603">
        <v>4032491.377534769</v>
      </c>
      <c r="S603">
        <v>4822047.1054358538</v>
      </c>
    </row>
    <row r="604" spans="2:19" hidden="1" x14ac:dyDescent="0.25">
      <c r="B604" t="s">
        <v>4</v>
      </c>
      <c r="C604" t="s">
        <v>185</v>
      </c>
      <c r="D604" t="s">
        <v>187</v>
      </c>
      <c r="E604"/>
      <c r="F604" s="41"/>
      <c r="G604"/>
      <c r="H604">
        <v>4557.9685074454801</v>
      </c>
      <c r="I604">
        <v>4614.64866670627</v>
      </c>
      <c r="J604">
        <v>3272.8308804836201</v>
      </c>
      <c r="K604">
        <v>4114.9471077886001</v>
      </c>
      <c r="L604">
        <v>2501.69940228724</v>
      </c>
      <c r="M604">
        <v>2741.77648358855</v>
      </c>
      <c r="N604">
        <v>2227.5849957315991</v>
      </c>
      <c r="O604">
        <v>2861.5186236272339</v>
      </c>
      <c r="P604">
        <v>2414.0707584329948</v>
      </c>
      <c r="Q604">
        <v>2551.4735418976538</v>
      </c>
      <c r="R604">
        <v>3675.9230468385058</v>
      </c>
      <c r="S604">
        <v>5292.7188144064039</v>
      </c>
    </row>
    <row r="605" spans="2:19" hidden="1" x14ac:dyDescent="0.25">
      <c r="B605" t="s">
        <v>4</v>
      </c>
      <c r="C605" t="s">
        <v>185</v>
      </c>
      <c r="D605" t="s">
        <v>36</v>
      </c>
      <c r="E605">
        <v>6385.31621785681</v>
      </c>
      <c r="F605">
        <v>7764.5045640219696</v>
      </c>
      <c r="G605">
        <v>5326.7879643707402</v>
      </c>
      <c r="H605">
        <v>4581.6847651739899</v>
      </c>
      <c r="I605">
        <v>4176.1052215612499</v>
      </c>
      <c r="J605">
        <v>3073.4413814496902</v>
      </c>
      <c r="K605">
        <v>2879.6638582804799</v>
      </c>
      <c r="L605">
        <v>2492.4205986510901</v>
      </c>
      <c r="M605">
        <v>2800.3121494725901</v>
      </c>
      <c r="N605">
        <v>2432.853446446155</v>
      </c>
      <c r="O605">
        <v>2161.3891819019268</v>
      </c>
      <c r="P605">
        <v>2095.6296357211172</v>
      </c>
      <c r="Q605">
        <v>2132.137030690842</v>
      </c>
      <c r="R605">
        <v>2743.3990455258559</v>
      </c>
      <c r="S605">
        <v>2939.8829366694281</v>
      </c>
    </row>
    <row r="606" spans="2:19" hidden="1" x14ac:dyDescent="0.25">
      <c r="B606" t="s">
        <v>4</v>
      </c>
      <c r="C606" t="s">
        <v>185</v>
      </c>
      <c r="D606" t="s">
        <v>188</v>
      </c>
      <c r="E606">
        <v>4814895225.5583696</v>
      </c>
      <c r="F606">
        <v>6342882207.7023001</v>
      </c>
      <c r="G606">
        <v>5515219158.1220999</v>
      </c>
      <c r="H606">
        <v>4622210641.6525602</v>
      </c>
      <c r="I606">
        <v>4965019918.4545698</v>
      </c>
      <c r="J606">
        <v>4330191863.1249599</v>
      </c>
      <c r="K606">
        <v>5064233263.8861704</v>
      </c>
      <c r="L606">
        <v>3856854956.92945</v>
      </c>
      <c r="M606">
        <v>4213139705.2410598</v>
      </c>
      <c r="N606">
        <v>3970542614.201057</v>
      </c>
      <c r="O606">
        <v>4061579436.6286259</v>
      </c>
      <c r="P606">
        <v>4684070188.8424673</v>
      </c>
      <c r="Q606">
        <v>3407141032.4876838</v>
      </c>
      <c r="R606">
        <v>4598122242.6083441</v>
      </c>
      <c r="S606">
        <v>5578797741.0653458</v>
      </c>
    </row>
    <row r="607" spans="2:19" hidden="1" x14ac:dyDescent="0.25">
      <c r="B607" t="s">
        <v>4</v>
      </c>
      <c r="C607" t="s">
        <v>185</v>
      </c>
      <c r="D607" t="s">
        <v>387</v>
      </c>
      <c r="E607"/>
      <c r="F607"/>
      <c r="G607"/>
      <c r="H607"/>
      <c r="I607"/>
      <c r="J607"/>
      <c r="K607"/>
      <c r="L607"/>
      <c r="M607"/>
      <c r="N607"/>
      <c r="O607"/>
      <c r="P607"/>
      <c r="Q607"/>
      <c r="R607">
        <v>61021.933802795422</v>
      </c>
      <c r="S607">
        <v>88258.635608494631</v>
      </c>
    </row>
    <row r="608" spans="2:19" hidden="1" x14ac:dyDescent="0.25">
      <c r="B608" t="s">
        <v>4</v>
      </c>
      <c r="C608" t="s">
        <v>185</v>
      </c>
      <c r="D608" t="s">
        <v>37</v>
      </c>
      <c r="E608"/>
      <c r="F608"/>
      <c r="G608"/>
      <c r="H608"/>
      <c r="I608">
        <v>35480.301407229497</v>
      </c>
      <c r="J608">
        <v>25955.603406784299</v>
      </c>
      <c r="K608">
        <v>28657.337528760501</v>
      </c>
      <c r="L608">
        <v>24215.706954970501</v>
      </c>
      <c r="M608">
        <v>24556.149257875601</v>
      </c>
      <c r="N608">
        <v>28803.859687426029</v>
      </c>
      <c r="O608">
        <v>26108.611062536282</v>
      </c>
      <c r="P608">
        <v>28283.1255485117</v>
      </c>
      <c r="Q608">
        <v>29193.803945542339</v>
      </c>
      <c r="R608">
        <v>33190.038014231337</v>
      </c>
      <c r="S608">
        <v>36887.816605095533</v>
      </c>
    </row>
    <row r="609" spans="2:19" hidden="1" x14ac:dyDescent="0.25">
      <c r="B609" t="s">
        <v>4</v>
      </c>
      <c r="C609" t="s">
        <v>185</v>
      </c>
      <c r="D609" t="s">
        <v>41</v>
      </c>
      <c r="E609">
        <v>392538.75351620599</v>
      </c>
      <c r="F609">
        <v>448340.20299665799</v>
      </c>
      <c r="G609">
        <v>114283.76928768</v>
      </c>
      <c r="H609">
        <v>157080.856080895</v>
      </c>
      <c r="I609">
        <v>140630.88575449199</v>
      </c>
      <c r="J609">
        <v>107804.99318011801</v>
      </c>
      <c r="K609">
        <v>124380.31294840301</v>
      </c>
      <c r="L609">
        <v>88939.934531270002</v>
      </c>
      <c r="M609">
        <v>96854.300210855596</v>
      </c>
      <c r="N609">
        <v>87386.930939301281</v>
      </c>
      <c r="O609">
        <v>93699.25540806794</v>
      </c>
      <c r="P609">
        <v>83218.698106914846</v>
      </c>
      <c r="Q609">
        <v>82690.316812901481</v>
      </c>
      <c r="R609">
        <v>108593.43366077761</v>
      </c>
      <c r="S609">
        <v>142213.60424674049</v>
      </c>
    </row>
    <row r="610" spans="2:19" hidden="1" x14ac:dyDescent="0.25">
      <c r="B610" t="s">
        <v>4</v>
      </c>
      <c r="C610" t="s">
        <v>185</v>
      </c>
      <c r="D610" t="s">
        <v>388</v>
      </c>
      <c r="E610"/>
      <c r="F610"/>
      <c r="G610"/>
      <c r="H610"/>
      <c r="I610"/>
      <c r="J610"/>
      <c r="K610"/>
      <c r="L610"/>
      <c r="M610"/>
      <c r="N610"/>
      <c r="O610"/>
      <c r="P610"/>
      <c r="Q610"/>
      <c r="R610">
        <v>5049.7133877338674</v>
      </c>
      <c r="S610">
        <v>7080.3505353956834</v>
      </c>
    </row>
    <row r="611" spans="2:19" hidden="1" x14ac:dyDescent="0.25">
      <c r="B611" t="s">
        <v>4</v>
      </c>
      <c r="C611" t="s">
        <v>185</v>
      </c>
      <c r="D611" t="s">
        <v>389</v>
      </c>
      <c r="E611"/>
      <c r="F611"/>
      <c r="G611"/>
      <c r="H611"/>
      <c r="I611"/>
      <c r="J611"/>
      <c r="K611"/>
      <c r="L611"/>
      <c r="M611"/>
      <c r="N611"/>
      <c r="O611"/>
      <c r="P611"/>
      <c r="Q611"/>
      <c r="R611">
        <v>2514.6075797805688</v>
      </c>
      <c r="S611">
        <v>3449.5331649874238</v>
      </c>
    </row>
    <row r="612" spans="2:19" hidden="1" x14ac:dyDescent="0.25">
      <c r="B612" t="s">
        <v>4</v>
      </c>
      <c r="C612" t="s">
        <v>185</v>
      </c>
      <c r="D612" t="s">
        <v>390</v>
      </c>
      <c r="E612"/>
      <c r="F612"/>
      <c r="G612"/>
      <c r="H612"/>
      <c r="I612"/>
      <c r="J612"/>
      <c r="K612"/>
      <c r="L612"/>
      <c r="M612"/>
      <c r="N612"/>
      <c r="O612"/>
      <c r="P612"/>
      <c r="Q612"/>
      <c r="R612">
        <v>1584.4499354838881</v>
      </c>
      <c r="S612">
        <v>2180.8005335937</v>
      </c>
    </row>
    <row r="613" spans="2:19" hidden="1" x14ac:dyDescent="0.25">
      <c r="B613" t="s">
        <v>4</v>
      </c>
      <c r="C613" t="s">
        <v>185</v>
      </c>
      <c r="D613" t="s">
        <v>391</v>
      </c>
      <c r="E613"/>
      <c r="F613"/>
      <c r="G613"/>
      <c r="H613"/>
      <c r="I613"/>
      <c r="J613"/>
      <c r="K613"/>
      <c r="L613"/>
      <c r="M613"/>
      <c r="N613"/>
      <c r="O613"/>
      <c r="P613"/>
      <c r="Q613"/>
      <c r="R613">
        <v>19108.183101615869</v>
      </c>
      <c r="S613">
        <v>19030.118654944708</v>
      </c>
    </row>
    <row r="614" spans="2:19" hidden="1" x14ac:dyDescent="0.25">
      <c r="B614" t="s">
        <v>4</v>
      </c>
      <c r="C614" t="s">
        <v>185</v>
      </c>
      <c r="D614" t="s">
        <v>189</v>
      </c>
      <c r="E614"/>
      <c r="F614"/>
      <c r="G614"/>
      <c r="H614"/>
      <c r="I614"/>
      <c r="J614"/>
      <c r="K614"/>
      <c r="L614"/>
      <c r="M614"/>
      <c r="N614"/>
      <c r="O614"/>
      <c r="P614"/>
      <c r="Q614"/>
      <c r="R614">
        <v>11790.445317099729</v>
      </c>
      <c r="S614">
        <v>19436.50335054288</v>
      </c>
    </row>
    <row r="615" spans="2:19" hidden="1" x14ac:dyDescent="0.25">
      <c r="B615" t="s">
        <v>4</v>
      </c>
      <c r="C615" t="s">
        <v>185</v>
      </c>
      <c r="D615" t="s">
        <v>392</v>
      </c>
      <c r="E615"/>
      <c r="F615"/>
      <c r="G615"/>
      <c r="H615"/>
      <c r="I615"/>
      <c r="J615"/>
      <c r="K615"/>
      <c r="L615"/>
      <c r="M615"/>
      <c r="N615"/>
      <c r="O615"/>
      <c r="P615"/>
      <c r="Q615"/>
      <c r="R615"/>
      <c r="S615">
        <v>663.47597938565161</v>
      </c>
    </row>
    <row r="616" spans="2:19" hidden="1" x14ac:dyDescent="0.25">
      <c r="B616" t="s">
        <v>4</v>
      </c>
      <c r="C616" t="s">
        <v>185</v>
      </c>
      <c r="D616" t="s">
        <v>393</v>
      </c>
      <c r="E616"/>
      <c r="F616"/>
      <c r="G616"/>
      <c r="H616"/>
      <c r="I616"/>
      <c r="J616"/>
      <c r="K616"/>
      <c r="L616"/>
      <c r="M616"/>
      <c r="N616"/>
      <c r="O616"/>
      <c r="P616"/>
      <c r="Q616"/>
      <c r="R616">
        <v>931.62241108837384</v>
      </c>
      <c r="S616">
        <v>1309.1591710787091</v>
      </c>
    </row>
    <row r="617" spans="2:19" hidden="1" x14ac:dyDescent="0.25">
      <c r="B617" t="s">
        <v>4</v>
      </c>
      <c r="C617" t="s">
        <v>185</v>
      </c>
      <c r="D617" t="s">
        <v>67</v>
      </c>
      <c r="E617">
        <v>75110353.6349556</v>
      </c>
      <c r="F617">
        <v>184524124.706043</v>
      </c>
      <c r="G617">
        <v>78102916.565284193</v>
      </c>
      <c r="H617">
        <v>57092566.485720597</v>
      </c>
      <c r="I617">
        <v>62316070.540709101</v>
      </c>
      <c r="J617">
        <v>47261710.511266202</v>
      </c>
      <c r="K617">
        <v>57742866.933673598</v>
      </c>
      <c r="L617">
        <v>37973391.218419202</v>
      </c>
      <c r="M617">
        <v>40961771.676735401</v>
      </c>
      <c r="N617">
        <v>37803585.190997183</v>
      </c>
      <c r="O617">
        <v>42932265.842972741</v>
      </c>
      <c r="P617">
        <v>37730302.983754553</v>
      </c>
      <c r="Q617">
        <v>39215876.633829087</v>
      </c>
      <c r="R617">
        <v>57282981.094473213</v>
      </c>
      <c r="S617">
        <v>79708288.827211589</v>
      </c>
    </row>
    <row r="618" spans="2:19" hidden="1" x14ac:dyDescent="0.25">
      <c r="B618" t="s">
        <v>4</v>
      </c>
      <c r="C618" t="s">
        <v>185</v>
      </c>
      <c r="D618" t="s">
        <v>394</v>
      </c>
      <c r="E618"/>
      <c r="F618"/>
      <c r="G618"/>
      <c r="H618"/>
      <c r="I618"/>
      <c r="J618"/>
      <c r="K618"/>
      <c r="L618"/>
      <c r="M618"/>
      <c r="N618"/>
      <c r="O618"/>
      <c r="P618"/>
      <c r="Q618"/>
      <c r="R618"/>
      <c r="S618" s="41"/>
    </row>
    <row r="619" spans="2:19" hidden="1" x14ac:dyDescent="0.25">
      <c r="B619" t="s">
        <v>4</v>
      </c>
      <c r="C619" t="s">
        <v>185</v>
      </c>
      <c r="D619" t="s">
        <v>70</v>
      </c>
      <c r="E619">
        <v>380870595.91534501</v>
      </c>
      <c r="F619">
        <v>434316525.283548</v>
      </c>
      <c r="G619">
        <v>375058582.83545202</v>
      </c>
      <c r="H619">
        <v>281291148.375135</v>
      </c>
      <c r="I619">
        <v>300023149.12032098</v>
      </c>
      <c r="J619">
        <v>250460484.490262</v>
      </c>
      <c r="K619">
        <v>269628134.26496798</v>
      </c>
      <c r="L619">
        <v>234524267.98220101</v>
      </c>
      <c r="M619">
        <v>245427662.48450199</v>
      </c>
      <c r="N619">
        <v>240079721.39951381</v>
      </c>
      <c r="O619">
        <v>248762579.26782581</v>
      </c>
      <c r="P619">
        <v>270249687.15685391</v>
      </c>
      <c r="Q619">
        <v>225106744.10154819</v>
      </c>
      <c r="R619">
        <v>274838924.80214018</v>
      </c>
      <c r="S619">
        <v>309472784.71049219</v>
      </c>
    </row>
    <row r="620" spans="2:19" hidden="1" x14ac:dyDescent="0.25">
      <c r="B620" t="s">
        <v>4</v>
      </c>
      <c r="C620" t="s">
        <v>185</v>
      </c>
      <c r="D620" t="s">
        <v>71</v>
      </c>
      <c r="E620"/>
      <c r="F620"/>
      <c r="G620"/>
      <c r="H620">
        <v>40839.378606138504</v>
      </c>
      <c r="I620">
        <v>41933.711008578597</v>
      </c>
      <c r="J620">
        <v>31805.6192022631</v>
      </c>
      <c r="K620">
        <v>36815.578294503401</v>
      </c>
      <c r="L620">
        <v>25372.180626752601</v>
      </c>
      <c r="M620">
        <v>26782.3316158077</v>
      </c>
      <c r="N620">
        <v>25196.220993357521</v>
      </c>
      <c r="O620">
        <v>24973.857290875509</v>
      </c>
      <c r="P620">
        <v>26019.321535661569</v>
      </c>
      <c r="Q620">
        <v>26035.798743004001</v>
      </c>
      <c r="R620">
        <v>37754.812243718749</v>
      </c>
      <c r="S620">
        <v>48169.391000051291</v>
      </c>
    </row>
    <row r="621" spans="2:19" hidden="1" x14ac:dyDescent="0.25">
      <c r="B621" t="s">
        <v>4</v>
      </c>
      <c r="C621" t="s">
        <v>185</v>
      </c>
      <c r="D621" t="s">
        <v>72</v>
      </c>
      <c r="E621">
        <v>414238.87759679602</v>
      </c>
      <c r="F621">
        <v>469353.35082500399</v>
      </c>
      <c r="G621">
        <v>399225.5118792</v>
      </c>
      <c r="H621">
        <v>280539.99345581402</v>
      </c>
      <c r="I621">
        <v>281762.62157985498</v>
      </c>
      <c r="J621">
        <v>197055.44817581101</v>
      </c>
      <c r="K621">
        <v>221218.45304294699</v>
      </c>
      <c r="L621">
        <v>185079.325329057</v>
      </c>
      <c r="M621">
        <v>185525.824292376</v>
      </c>
      <c r="N621">
        <v>197461.1580819138</v>
      </c>
      <c r="O621">
        <v>176764.36675355799</v>
      </c>
      <c r="P621">
        <v>184351.16461269409</v>
      </c>
      <c r="Q621">
        <v>165518.31725195629</v>
      </c>
      <c r="R621">
        <v>221881.31817643091</v>
      </c>
      <c r="S621">
        <v>252216.33389097321</v>
      </c>
    </row>
    <row r="622" spans="2:19" hidden="1" x14ac:dyDescent="0.25">
      <c r="B622" t="s">
        <v>4</v>
      </c>
      <c r="C622" t="s">
        <v>185</v>
      </c>
      <c r="D622" t="s">
        <v>73</v>
      </c>
      <c r="E622">
        <v>2763.3664275237802</v>
      </c>
      <c r="F622">
        <v>3160.9897735097502</v>
      </c>
      <c r="G622">
        <v>1617.0462276047999</v>
      </c>
      <c r="H622">
        <v>1188.0564191757501</v>
      </c>
      <c r="I622">
        <v>739.65402234363899</v>
      </c>
      <c r="J622">
        <v>641.286447924257</v>
      </c>
      <c r="K622">
        <v>680.48896326223201</v>
      </c>
      <c r="L622">
        <v>578.01476581425402</v>
      </c>
      <c r="M622">
        <v>794.17291049871903</v>
      </c>
      <c r="N622">
        <v>640.38945044848037</v>
      </c>
      <c r="O622">
        <v>572.36356690127707</v>
      </c>
      <c r="P622">
        <v>755.26639116619265</v>
      </c>
      <c r="Q622">
        <v>555.70902169447265</v>
      </c>
      <c r="R622">
        <v>747.41092599169656</v>
      </c>
      <c r="S622">
        <v>1402.9609306158461</v>
      </c>
    </row>
    <row r="623" spans="2:19" hidden="1" x14ac:dyDescent="0.25">
      <c r="B623" t="s">
        <v>4</v>
      </c>
      <c r="C623" t="s">
        <v>185</v>
      </c>
      <c r="D623" t="s">
        <v>395</v>
      </c>
      <c r="E623"/>
      <c r="F623"/>
      <c r="G623"/>
      <c r="H623"/>
      <c r="I623"/>
      <c r="J623"/>
      <c r="K623"/>
      <c r="L623"/>
      <c r="M623"/>
      <c r="N623"/>
      <c r="O623"/>
      <c r="P623"/>
      <c r="Q623"/>
      <c r="R623">
        <v>52242.774448957352</v>
      </c>
      <c r="S623">
        <v>58976.666502313019</v>
      </c>
    </row>
    <row r="624" spans="2:19" hidden="1" x14ac:dyDescent="0.25">
      <c r="B624" t="s">
        <v>4</v>
      </c>
      <c r="C624" t="s">
        <v>185</v>
      </c>
      <c r="D624" t="s">
        <v>190</v>
      </c>
      <c r="E624"/>
      <c r="F624"/>
      <c r="G624"/>
      <c r="H624"/>
      <c r="I624">
        <v>1180316.81985605</v>
      </c>
      <c r="J624">
        <v>932835.63580064895</v>
      </c>
      <c r="K624">
        <v>972305.70657722803</v>
      </c>
      <c r="L624">
        <v>891899.39955547499</v>
      </c>
      <c r="M624">
        <v>861267.75416819495</v>
      </c>
      <c r="N624">
        <v>660870.01199362322</v>
      </c>
      <c r="O624">
        <v>747082.60086520074</v>
      </c>
      <c r="P624">
        <v>835118.27173528192</v>
      </c>
      <c r="Q624">
        <v>678060.62659626326</v>
      </c>
      <c r="R624">
        <v>663059.89436106803</v>
      </c>
      <c r="S624">
        <v>782852.72051285952</v>
      </c>
    </row>
    <row r="625" spans="2:19" hidden="1" x14ac:dyDescent="0.25">
      <c r="B625" t="s">
        <v>4</v>
      </c>
      <c r="C625" t="s">
        <v>185</v>
      </c>
      <c r="D625" t="s">
        <v>74</v>
      </c>
      <c r="E625">
        <v>325673.42732137803</v>
      </c>
      <c r="F625">
        <v>429824.777912074</v>
      </c>
      <c r="G625">
        <v>246117.59966447999</v>
      </c>
      <c r="H625">
        <v>151771.88545311501</v>
      </c>
      <c r="I625">
        <v>125485.089429674</v>
      </c>
      <c r="J625">
        <v>114431.23433139799</v>
      </c>
      <c r="K625">
        <v>124685.668465332</v>
      </c>
      <c r="L625">
        <v>111997.92985315299</v>
      </c>
      <c r="M625">
        <v>119868.02757207199</v>
      </c>
      <c r="N625">
        <v>111095.9041201778</v>
      </c>
      <c r="O625">
        <v>94978.030743313662</v>
      </c>
      <c r="P625">
        <v>92931.124865059508</v>
      </c>
      <c r="Q625">
        <v>91335.939526863847</v>
      </c>
      <c r="R625">
        <v>121120.26807300909</v>
      </c>
      <c r="S625">
        <v>138918.21212906</v>
      </c>
    </row>
    <row r="626" spans="2:19" hidden="1" x14ac:dyDescent="0.25">
      <c r="B626" t="s">
        <v>4</v>
      </c>
      <c r="C626" t="s">
        <v>185</v>
      </c>
      <c r="D626" t="s">
        <v>396</v>
      </c>
      <c r="E626"/>
      <c r="F626"/>
      <c r="G626"/>
      <c r="H626"/>
      <c r="I626"/>
      <c r="J626"/>
      <c r="K626"/>
      <c r="L626"/>
      <c r="M626"/>
      <c r="N626"/>
      <c r="O626"/>
      <c r="P626"/>
      <c r="Q626"/>
      <c r="R626">
        <v>304.99388516562811</v>
      </c>
      <c r="S626">
        <v>404.82313455943728</v>
      </c>
    </row>
    <row r="627" spans="2:19" hidden="1" x14ac:dyDescent="0.25">
      <c r="B627" t="s">
        <v>4</v>
      </c>
      <c r="C627" t="s">
        <v>185</v>
      </c>
      <c r="D627" t="s">
        <v>75</v>
      </c>
      <c r="E627">
        <v>636685678.70126998</v>
      </c>
      <c r="F627">
        <v>881969511.33791995</v>
      </c>
      <c r="G627">
        <v>884961780.55469596</v>
      </c>
      <c r="H627">
        <v>659741394.20873499</v>
      </c>
      <c r="I627">
        <v>765610815.826038</v>
      </c>
      <c r="J627">
        <v>682507925.43731999</v>
      </c>
      <c r="K627">
        <v>730794226.03180897</v>
      </c>
      <c r="L627">
        <v>595419192.08395004</v>
      </c>
      <c r="M627">
        <v>650874925.28288901</v>
      </c>
      <c r="N627">
        <v>619456151.29088259</v>
      </c>
      <c r="O627">
        <v>663424714.53700936</v>
      </c>
      <c r="P627">
        <v>715068575.25284946</v>
      </c>
      <c r="Q627">
        <v>580509547.44259882</v>
      </c>
      <c r="R627">
        <v>724682655.35629201</v>
      </c>
      <c r="S627">
        <v>913654518.41061628</v>
      </c>
    </row>
    <row r="628" spans="2:19" hidden="1" x14ac:dyDescent="0.25">
      <c r="B628" t="s">
        <v>4</v>
      </c>
      <c r="C628" t="s">
        <v>185</v>
      </c>
      <c r="D628" t="s">
        <v>76</v>
      </c>
      <c r="E628">
        <v>4566554.1236725701</v>
      </c>
      <c r="F628">
        <v>7963203.66592531</v>
      </c>
      <c r="G628">
        <v>4408806.30009255</v>
      </c>
      <c r="H628">
        <v>3607170.8960367101</v>
      </c>
      <c r="I628">
        <v>4007994.9944630298</v>
      </c>
      <c r="J628">
        <v>3448480.7207418</v>
      </c>
      <c r="K628">
        <v>3786683.8006523</v>
      </c>
      <c r="L628">
        <v>2835271.27560494</v>
      </c>
      <c r="M628">
        <v>3045560.63320973</v>
      </c>
      <c r="N628">
        <v>3051554.4748204672</v>
      </c>
      <c r="O628">
        <v>2705143.7909336588</v>
      </c>
      <c r="P628">
        <v>3075697.0455583921</v>
      </c>
      <c r="Q628">
        <v>2968383.849845645</v>
      </c>
      <c r="R628">
        <v>4134377.4620347312</v>
      </c>
      <c r="S628">
        <v>4837603.7039513094</v>
      </c>
    </row>
    <row r="629" spans="2:19" hidden="1" x14ac:dyDescent="0.25">
      <c r="B629" t="s">
        <v>4</v>
      </c>
      <c r="C629" t="s">
        <v>185</v>
      </c>
      <c r="D629" t="s">
        <v>80</v>
      </c>
      <c r="E629"/>
      <c r="F629"/>
      <c r="G629"/>
      <c r="H629">
        <v>121659.330690312</v>
      </c>
      <c r="I629">
        <v>107499.24193259201</v>
      </c>
      <c r="J629">
        <v>94802.641400287699</v>
      </c>
      <c r="K629">
        <v>95390.527475502706</v>
      </c>
      <c r="L629">
        <v>87222.927731672695</v>
      </c>
      <c r="M629">
        <v>88816.055670220696</v>
      </c>
      <c r="N629">
        <v>87052.014045358912</v>
      </c>
      <c r="O629">
        <v>84723.43697252142</v>
      </c>
      <c r="P629">
        <v>94110.215549471919</v>
      </c>
      <c r="Q629">
        <v>77214.060222926171</v>
      </c>
      <c r="R629">
        <v>84303.654758360572</v>
      </c>
      <c r="S629">
        <v>89423.441539090709</v>
      </c>
    </row>
    <row r="630" spans="2:19" hidden="1" x14ac:dyDescent="0.25">
      <c r="B630" t="s">
        <v>4</v>
      </c>
      <c r="C630" t="s">
        <v>185</v>
      </c>
      <c r="D630" t="s">
        <v>191</v>
      </c>
      <c r="E630">
        <v>5151403485.2000504</v>
      </c>
      <c r="F630">
        <v>5032685408.6512899</v>
      </c>
      <c r="G630">
        <v>4283405034.5764799</v>
      </c>
      <c r="H630">
        <v>3279697195.9601898</v>
      </c>
      <c r="I630">
        <v>2766346887.48806</v>
      </c>
      <c r="J630">
        <v>2616362220.4298401</v>
      </c>
      <c r="K630">
        <v>2708733149.52702</v>
      </c>
      <c r="L630">
        <v>2434470492.8856602</v>
      </c>
      <c r="M630">
        <v>2597804908.0376301</v>
      </c>
      <c r="N630">
        <v>2438222756.1217299</v>
      </c>
      <c r="O630">
        <v>2520642095.0930419</v>
      </c>
      <c r="P630">
        <v>2679940825.5857511</v>
      </c>
      <c r="Q630">
        <v>2209250056.1331158</v>
      </c>
      <c r="R630">
        <v>2223904624.2981219</v>
      </c>
      <c r="S630">
        <v>2264646961.6031842</v>
      </c>
    </row>
    <row r="631" spans="2:19" hidden="1" x14ac:dyDescent="0.25">
      <c r="B631" t="s">
        <v>4</v>
      </c>
      <c r="C631" t="s">
        <v>185</v>
      </c>
      <c r="D631" t="s">
        <v>397</v>
      </c>
      <c r="E631"/>
      <c r="F631"/>
      <c r="G631"/>
      <c r="H631"/>
      <c r="I631"/>
      <c r="J631"/>
      <c r="K631"/>
      <c r="L631"/>
      <c r="M631"/>
      <c r="N631"/>
      <c r="O631"/>
      <c r="P631"/>
      <c r="Q631"/>
      <c r="R631">
        <v>31637.06194499362</v>
      </c>
      <c r="S631">
        <v>45752.843380141741</v>
      </c>
    </row>
    <row r="632" spans="2:19" hidden="1" x14ac:dyDescent="0.25">
      <c r="B632" t="s">
        <v>4</v>
      </c>
      <c r="C632" t="s">
        <v>185</v>
      </c>
      <c r="D632" t="s">
        <v>82</v>
      </c>
      <c r="E632">
        <v>266748.98393738997</v>
      </c>
      <c r="F632">
        <v>327988.80277709698</v>
      </c>
      <c r="G632">
        <v>218295.28388102099</v>
      </c>
      <c r="H632">
        <v>180987.06859587799</v>
      </c>
      <c r="I632">
        <v>181026.17175279401</v>
      </c>
      <c r="J632">
        <v>135484.029229003</v>
      </c>
      <c r="K632">
        <v>163233.29284970701</v>
      </c>
      <c r="L632">
        <v>118223.261933174</v>
      </c>
      <c r="M632">
        <v>120375.01749768099</v>
      </c>
      <c r="N632">
        <v>112282.61784289189</v>
      </c>
      <c r="O632">
        <v>117041.27246933281</v>
      </c>
      <c r="P632">
        <v>124403.32991500611</v>
      </c>
      <c r="Q632">
        <v>105312.1348040859</v>
      </c>
      <c r="R632">
        <v>158800.2000925786</v>
      </c>
      <c r="S632">
        <v>200724.8705753914</v>
      </c>
    </row>
    <row r="633" spans="2:19" hidden="1" x14ac:dyDescent="0.25">
      <c r="B633" t="s">
        <v>4</v>
      </c>
      <c r="C633" t="s">
        <v>185</v>
      </c>
      <c r="D633" t="s">
        <v>398</v>
      </c>
      <c r="E633"/>
      <c r="F633"/>
      <c r="G633"/>
      <c r="H633"/>
      <c r="I633"/>
      <c r="J633"/>
      <c r="K633"/>
      <c r="L633"/>
      <c r="M633"/>
      <c r="N633"/>
      <c r="O633"/>
      <c r="P633"/>
      <c r="Q633"/>
      <c r="R633">
        <v>4742.1348794808937</v>
      </c>
      <c r="S633">
        <v>5784.1958854646064</v>
      </c>
    </row>
    <row r="634" spans="2:19" hidden="1" x14ac:dyDescent="0.25">
      <c r="B634" t="s">
        <v>4</v>
      </c>
      <c r="C634" t="s">
        <v>185</v>
      </c>
      <c r="D634" t="s">
        <v>399</v>
      </c>
      <c r="E634"/>
      <c r="F634"/>
      <c r="G634"/>
      <c r="H634"/>
      <c r="I634"/>
      <c r="J634"/>
      <c r="K634"/>
      <c r="L634"/>
      <c r="M634"/>
      <c r="N634"/>
      <c r="O634"/>
      <c r="P634"/>
      <c r="Q634"/>
      <c r="R634"/>
      <c r="S634" s="41"/>
    </row>
    <row r="635" spans="2:19" hidden="1" x14ac:dyDescent="0.25">
      <c r="B635" t="s">
        <v>4</v>
      </c>
      <c r="C635" t="s">
        <v>185</v>
      </c>
      <c r="D635" t="s">
        <v>400</v>
      </c>
      <c r="E635"/>
      <c r="F635"/>
      <c r="G635"/>
      <c r="H635"/>
      <c r="I635"/>
      <c r="J635"/>
      <c r="K635"/>
      <c r="L635"/>
      <c r="M635"/>
      <c r="N635"/>
      <c r="O635"/>
      <c r="P635"/>
      <c r="Q635"/>
      <c r="R635">
        <v>7717.9645712695919</v>
      </c>
      <c r="S635">
        <v>11189.71713477292</v>
      </c>
    </row>
    <row r="636" spans="2:19" hidden="1" x14ac:dyDescent="0.25">
      <c r="B636" t="s">
        <v>4</v>
      </c>
      <c r="C636" t="s">
        <v>185</v>
      </c>
      <c r="D636" t="s">
        <v>192</v>
      </c>
      <c r="E636"/>
      <c r="F636"/>
      <c r="G636"/>
      <c r="H636"/>
      <c r="I636">
        <v>407009.43111911498</v>
      </c>
      <c r="J636">
        <v>330106.13688603498</v>
      </c>
      <c r="K636">
        <v>359583.51836679003</v>
      </c>
      <c r="L636">
        <v>293031.421662618</v>
      </c>
      <c r="M636">
        <v>300463.36552888301</v>
      </c>
      <c r="N636">
        <v>278457.76063544769</v>
      </c>
      <c r="O636">
        <v>290120.56846911862</v>
      </c>
      <c r="P636">
        <v>317457.06580082688</v>
      </c>
      <c r="Q636">
        <v>284006.58488574781</v>
      </c>
      <c r="R636">
        <v>346305.96251336962</v>
      </c>
      <c r="S636">
        <v>400963.0877299335</v>
      </c>
    </row>
    <row r="637" spans="2:19" hidden="1" x14ac:dyDescent="0.25">
      <c r="B637" t="s">
        <v>4</v>
      </c>
      <c r="C637" t="s">
        <v>185</v>
      </c>
      <c r="D637" t="s">
        <v>401</v>
      </c>
      <c r="E637"/>
      <c r="F637"/>
      <c r="G637"/>
      <c r="H637"/>
      <c r="I637"/>
      <c r="J637"/>
      <c r="K637"/>
      <c r="L637"/>
      <c r="M637"/>
      <c r="N637"/>
      <c r="O637"/>
      <c r="P637"/>
      <c r="Q637"/>
      <c r="R637">
        <v>7182.4370339543302</v>
      </c>
      <c r="S637">
        <v>10247.82391538429</v>
      </c>
    </row>
    <row r="638" spans="2:19" hidden="1" x14ac:dyDescent="0.25">
      <c r="B638" t="s">
        <v>4</v>
      </c>
      <c r="C638" t="s">
        <v>185</v>
      </c>
      <c r="D638" t="s">
        <v>402</v>
      </c>
      <c r="E638"/>
      <c r="F638"/>
      <c r="G638"/>
      <c r="H638"/>
      <c r="I638"/>
      <c r="J638"/>
      <c r="K638"/>
      <c r="L638"/>
      <c r="M638"/>
      <c r="N638"/>
      <c r="O638"/>
      <c r="P638"/>
      <c r="Q638"/>
      <c r="R638"/>
      <c r="S638">
        <v>14899.964490749269</v>
      </c>
    </row>
    <row r="639" spans="2:19" hidden="1" x14ac:dyDescent="0.25">
      <c r="B639" t="s">
        <v>4</v>
      </c>
      <c r="C639" t="s">
        <v>185</v>
      </c>
      <c r="D639" t="s">
        <v>96</v>
      </c>
      <c r="E639"/>
      <c r="F639"/>
      <c r="G639"/>
      <c r="H639"/>
      <c r="I639">
        <v>36490635.364976503</v>
      </c>
      <c r="J639">
        <v>29658744.231137302</v>
      </c>
      <c r="K639">
        <v>32198087.532651901</v>
      </c>
      <c r="L639">
        <v>27640898.541639999</v>
      </c>
      <c r="M639">
        <v>28699653.613426398</v>
      </c>
      <c r="N639">
        <v>26444080.750915252</v>
      </c>
      <c r="O639">
        <v>25924286.621370241</v>
      </c>
      <c r="P639">
        <v>31399396.926268969</v>
      </c>
      <c r="Q639">
        <v>24382112.971284181</v>
      </c>
      <c r="R639">
        <v>28391071.100142378</v>
      </c>
      <c r="S639">
        <v>33471061.744175259</v>
      </c>
    </row>
    <row r="640" spans="2:19" hidden="1" x14ac:dyDescent="0.25">
      <c r="B640" t="s">
        <v>4</v>
      </c>
      <c r="C640" t="s">
        <v>185</v>
      </c>
      <c r="D640" t="s">
        <v>403</v>
      </c>
      <c r="E640"/>
      <c r="F640"/>
      <c r="G640"/>
      <c r="H640"/>
      <c r="I640"/>
      <c r="J640"/>
      <c r="K640"/>
      <c r="L640"/>
      <c r="M640"/>
      <c r="N640"/>
      <c r="O640"/>
      <c r="P640"/>
      <c r="Q640"/>
      <c r="R640"/>
      <c r="S640" s="41"/>
    </row>
    <row r="641" spans="2:19" hidden="1" x14ac:dyDescent="0.25">
      <c r="B641" t="s">
        <v>4</v>
      </c>
      <c r="C641" t="s">
        <v>185</v>
      </c>
      <c r="D641" t="s">
        <v>404</v>
      </c>
      <c r="E641"/>
      <c r="F641"/>
      <c r="G641"/>
      <c r="H641"/>
      <c r="I641"/>
      <c r="J641"/>
      <c r="K641"/>
      <c r="L641"/>
      <c r="M641"/>
      <c r="N641"/>
      <c r="O641"/>
      <c r="P641"/>
      <c r="Q641"/>
      <c r="R641">
        <v>931.27791523152609</v>
      </c>
      <c r="S641">
        <v>1338.4170172243639</v>
      </c>
    </row>
    <row r="642" spans="2:19" hidden="1" x14ac:dyDescent="0.25">
      <c r="B642" t="s">
        <v>4</v>
      </c>
      <c r="C642" t="s">
        <v>185</v>
      </c>
      <c r="D642" t="s">
        <v>100</v>
      </c>
      <c r="E642"/>
      <c r="F642"/>
      <c r="G642"/>
      <c r="H642">
        <v>1947.8030742963599</v>
      </c>
      <c r="I642">
        <v>1692.44739496324</v>
      </c>
      <c r="J642">
        <v>1569.5023551251199</v>
      </c>
      <c r="K642">
        <v>1748.64504431966</v>
      </c>
      <c r="L642">
        <v>1339.6403838111501</v>
      </c>
      <c r="M642">
        <v>1485.8504638688901</v>
      </c>
      <c r="N642">
        <v>1156.6781860755959</v>
      </c>
      <c r="O642">
        <v>1221.583261499019</v>
      </c>
      <c r="P642">
        <v>1222.86238797432</v>
      </c>
      <c r="Q642">
        <v>1151.3954813096241</v>
      </c>
      <c r="R642">
        <v>1529.567830180117</v>
      </c>
      <c r="S642">
        <v>1836.7618685883151</v>
      </c>
    </row>
    <row r="643" spans="2:19" hidden="1" x14ac:dyDescent="0.25">
      <c r="B643" t="s">
        <v>4</v>
      </c>
      <c r="C643" t="s">
        <v>185</v>
      </c>
      <c r="D643" t="s">
        <v>193</v>
      </c>
      <c r="E643"/>
      <c r="F643"/>
      <c r="G643"/>
      <c r="H643"/>
      <c r="I643"/>
      <c r="J643"/>
      <c r="K643"/>
      <c r="L643"/>
      <c r="M643"/>
      <c r="N643"/>
      <c r="O643"/>
      <c r="P643"/>
      <c r="Q643"/>
      <c r="R643">
        <v>10662.35077439339</v>
      </c>
      <c r="S643">
        <v>14586.17534210224</v>
      </c>
    </row>
    <row r="644" spans="2:19" hidden="1" x14ac:dyDescent="0.25">
      <c r="B644" t="s">
        <v>4</v>
      </c>
      <c r="C644" t="s">
        <v>185</v>
      </c>
      <c r="D644" t="s">
        <v>405</v>
      </c>
      <c r="E644"/>
      <c r="F644"/>
      <c r="G644"/>
      <c r="H644"/>
      <c r="I644"/>
      <c r="J644"/>
      <c r="K644"/>
      <c r="L644"/>
      <c r="M644"/>
      <c r="N644"/>
      <c r="O644"/>
      <c r="P644"/>
      <c r="Q644"/>
      <c r="R644">
        <v>338.57729081322867</v>
      </c>
      <c r="S644">
        <v>450.57070971415823</v>
      </c>
    </row>
    <row r="645" spans="2:19" hidden="1" x14ac:dyDescent="0.25">
      <c r="B645" t="s">
        <v>4</v>
      </c>
      <c r="C645" t="s">
        <v>185</v>
      </c>
      <c r="D645" t="s">
        <v>101</v>
      </c>
      <c r="E645"/>
      <c r="F645"/>
      <c r="G645"/>
      <c r="H645">
        <v>13045.5303508959</v>
      </c>
      <c r="I645">
        <v>10158.441324551701</v>
      </c>
      <c r="J645">
        <v>10617.0371756238</v>
      </c>
      <c r="K645">
        <v>10096.037788161</v>
      </c>
      <c r="L645">
        <v>8229.5506544597192</v>
      </c>
      <c r="M645">
        <v>8100.7711604997303</v>
      </c>
      <c r="N645">
        <v>8453.9617255750472</v>
      </c>
      <c r="O645">
        <v>7089.9989648552382</v>
      </c>
      <c r="P645">
        <v>5088.1359545315308</v>
      </c>
      <c r="Q645">
        <v>6815.0459793872778</v>
      </c>
      <c r="R645">
        <v>4458.5373490706579</v>
      </c>
      <c r="S645">
        <v>5838.0515762970772</v>
      </c>
    </row>
    <row r="646" spans="2:19" hidden="1" x14ac:dyDescent="0.25">
      <c r="B646" t="s">
        <v>4</v>
      </c>
      <c r="C646" t="s">
        <v>185</v>
      </c>
      <c r="D646" t="s">
        <v>102</v>
      </c>
      <c r="E646"/>
      <c r="F646"/>
      <c r="G646"/>
      <c r="H646">
        <v>1754268.1121469</v>
      </c>
      <c r="I646">
        <v>1235938.10630646</v>
      </c>
      <c r="J646">
        <v>1111064.8837137199</v>
      </c>
      <c r="K646">
        <v>1137425.52466628</v>
      </c>
      <c r="L646">
        <v>704431.78106294898</v>
      </c>
      <c r="M646">
        <v>730406.29351945804</v>
      </c>
      <c r="N646">
        <v>638639.27777529939</v>
      </c>
      <c r="O646">
        <v>676498.46067078051</v>
      </c>
      <c r="P646">
        <v>557566.30942337494</v>
      </c>
      <c r="Q646">
        <v>560625.44306308881</v>
      </c>
      <c r="R646">
        <v>870047.69625496212</v>
      </c>
      <c r="S646">
        <v>1087459.1694964541</v>
      </c>
    </row>
    <row r="647" spans="2:19" hidden="1" x14ac:dyDescent="0.25">
      <c r="B647" t="s">
        <v>4</v>
      </c>
      <c r="C647" t="s">
        <v>185</v>
      </c>
      <c r="D647" t="s">
        <v>115</v>
      </c>
      <c r="E647"/>
      <c r="F647"/>
      <c r="G647"/>
      <c r="H647">
        <v>42193.415709756096</v>
      </c>
      <c r="I647">
        <v>53130.893133889702</v>
      </c>
      <c r="J647">
        <v>43218.400622101602</v>
      </c>
      <c r="K647">
        <v>51646.8573587192</v>
      </c>
      <c r="L647">
        <v>40620.462595577199</v>
      </c>
      <c r="M647">
        <v>45976.628765180998</v>
      </c>
      <c r="N647">
        <v>41333.151554483899</v>
      </c>
      <c r="O647">
        <v>41345.859609437968</v>
      </c>
      <c r="P647">
        <v>51737.542112717121</v>
      </c>
      <c r="Q647">
        <v>36977.048618986053</v>
      </c>
      <c r="R647">
        <v>50267.840284767961</v>
      </c>
      <c r="S647">
        <v>63269.143280938821</v>
      </c>
    </row>
    <row r="648" spans="2:19" hidden="1" x14ac:dyDescent="0.25">
      <c r="B648" t="s">
        <v>4</v>
      </c>
      <c r="C648" t="s">
        <v>185</v>
      </c>
      <c r="D648" t="s">
        <v>116</v>
      </c>
      <c r="E648"/>
      <c r="F648"/>
      <c r="G648"/>
      <c r="H648">
        <v>190048.897069753</v>
      </c>
      <c r="I648">
        <v>194042.72118651299</v>
      </c>
      <c r="J648">
        <v>147522.228735015</v>
      </c>
      <c r="K648">
        <v>177789.37118891699</v>
      </c>
      <c r="L648">
        <v>126031.573658074</v>
      </c>
      <c r="M648">
        <v>129541.738958965</v>
      </c>
      <c r="N648">
        <v>103376.1156467157</v>
      </c>
      <c r="O648">
        <v>120974.4323163521</v>
      </c>
      <c r="P648">
        <v>112529.9283463679</v>
      </c>
      <c r="Q648">
        <v>105528.09409928</v>
      </c>
      <c r="R648">
        <v>143125.72685608349</v>
      </c>
      <c r="S648">
        <v>188733.4003327637</v>
      </c>
    </row>
    <row r="649" spans="2:19" hidden="1" x14ac:dyDescent="0.25">
      <c r="B649" t="s">
        <v>4</v>
      </c>
      <c r="C649" t="s">
        <v>185</v>
      </c>
      <c r="D649" t="s">
        <v>194</v>
      </c>
      <c r="E649"/>
      <c r="F649"/>
      <c r="G649"/>
      <c r="H649"/>
      <c r="I649"/>
      <c r="J649"/>
      <c r="K649"/>
      <c r="L649"/>
      <c r="M649"/>
      <c r="N649"/>
      <c r="O649"/>
      <c r="P649"/>
      <c r="Q649"/>
      <c r="R649">
        <v>18899.476939104541</v>
      </c>
      <c r="S649">
        <v>12684.439824720381</v>
      </c>
    </row>
    <row r="650" spans="2:19" hidden="1" x14ac:dyDescent="0.25">
      <c r="B650" t="s">
        <v>4</v>
      </c>
      <c r="C650" t="s">
        <v>185</v>
      </c>
      <c r="D650" t="s">
        <v>406</v>
      </c>
      <c r="E650"/>
      <c r="F650"/>
      <c r="G650"/>
      <c r="H650"/>
      <c r="I650"/>
      <c r="J650"/>
      <c r="K650"/>
      <c r="L650"/>
      <c r="M650"/>
      <c r="N650"/>
      <c r="O650"/>
      <c r="P650"/>
      <c r="Q650"/>
      <c r="R650">
        <v>2100.4827296475728</v>
      </c>
      <c r="S650">
        <v>2826.4294392047518</v>
      </c>
    </row>
    <row r="651" spans="2:19" hidden="1" x14ac:dyDescent="0.25">
      <c r="B651" t="s">
        <v>4</v>
      </c>
      <c r="C651" t="s">
        <v>185</v>
      </c>
      <c r="D651" t="s">
        <v>407</v>
      </c>
      <c r="E651"/>
      <c r="F651"/>
      <c r="G651"/>
      <c r="H651"/>
      <c r="I651"/>
      <c r="J651"/>
      <c r="K651"/>
      <c r="L651"/>
      <c r="M651"/>
      <c r="N651"/>
      <c r="O651"/>
      <c r="P651"/>
      <c r="Q651"/>
      <c r="R651">
        <v>26052.664540878039</v>
      </c>
      <c r="S651">
        <v>35745.431933739746</v>
      </c>
    </row>
    <row r="652" spans="2:19" hidden="1" x14ac:dyDescent="0.25">
      <c r="B652" t="s">
        <v>4</v>
      </c>
      <c r="C652" t="s">
        <v>185</v>
      </c>
      <c r="D652" t="s">
        <v>117</v>
      </c>
      <c r="E652"/>
      <c r="F652"/>
      <c r="G652"/>
      <c r="H652">
        <v>18020.2802189127</v>
      </c>
      <c r="I652">
        <v>3325.17433772401</v>
      </c>
      <c r="J652">
        <v>552.04717247479903</v>
      </c>
      <c r="K652" s="41"/>
      <c r="L652">
        <v>1491.74268232693</v>
      </c>
      <c r="M652">
        <v>1214.2196301606</v>
      </c>
      <c r="N652">
        <v>709.34690630696548</v>
      </c>
      <c r="O652">
        <v>633.55159826362012</v>
      </c>
      <c r="P652">
        <v>605.50321032315878</v>
      </c>
      <c r="Q652">
        <v>560.46894978204841</v>
      </c>
      <c r="R652">
        <v>828.52974510171828</v>
      </c>
      <c r="S652">
        <v>1022.318871605527</v>
      </c>
    </row>
    <row r="653" spans="2:19" x14ac:dyDescent="0.25">
      <c r="B653" t="s">
        <v>4</v>
      </c>
      <c r="C653" t="s">
        <v>185</v>
      </c>
      <c r="D653" t="s">
        <v>118</v>
      </c>
      <c r="E653">
        <v>2325827.37531118</v>
      </c>
      <c r="F653">
        <v>2263603.5223919102</v>
      </c>
      <c r="G653">
        <v>1398412.4162472</v>
      </c>
      <c r="H653">
        <v>1270952.37193444</v>
      </c>
      <c r="I653" s="57">
        <v>1221290.9594757501</v>
      </c>
      <c r="J653">
        <v>1170506.8777632799</v>
      </c>
      <c r="K653">
        <v>1145882.7716625701</v>
      </c>
      <c r="L653">
        <v>955012.00824885594</v>
      </c>
      <c r="M653">
        <v>900419.02356093598</v>
      </c>
      <c r="N653">
        <v>957185.57463279611</v>
      </c>
      <c r="O653">
        <v>751583.68533548282</v>
      </c>
      <c r="P653">
        <v>718014.13192875509</v>
      </c>
      <c r="Q653">
        <v>709894.65864171484</v>
      </c>
      <c r="R653">
        <v>939495.88184988487</v>
      </c>
      <c r="S653">
        <v>1061962.9324664681</v>
      </c>
    </row>
    <row r="654" spans="2:19" hidden="1" x14ac:dyDescent="0.25">
      <c r="B654" t="s">
        <v>4</v>
      </c>
      <c r="C654" t="s">
        <v>185</v>
      </c>
      <c r="D654" t="s">
        <v>195</v>
      </c>
      <c r="E654"/>
      <c r="F654"/>
      <c r="G654"/>
      <c r="H654"/>
      <c r="I654"/>
      <c r="J654"/>
      <c r="K654"/>
      <c r="L654"/>
      <c r="M654"/>
      <c r="N654"/>
      <c r="O654"/>
      <c r="P654"/>
      <c r="Q654"/>
      <c r="R654">
        <v>23990.789447017502</v>
      </c>
      <c r="S654">
        <v>27964.294784806822</v>
      </c>
    </row>
    <row r="655" spans="2:19" hidden="1" x14ac:dyDescent="0.25">
      <c r="B655" t="s">
        <v>4</v>
      </c>
      <c r="C655" t="s">
        <v>196</v>
      </c>
      <c r="D655" t="s">
        <v>30</v>
      </c>
      <c r="E655"/>
      <c r="F655" s="41"/>
      <c r="G655">
        <v>7920.6341392085296</v>
      </c>
      <c r="H655">
        <v>10813.8932828338</v>
      </c>
      <c r="I655" s="41"/>
      <c r="J655">
        <v>16021.168971265301</v>
      </c>
      <c r="K655">
        <v>17920.7867900438</v>
      </c>
      <c r="L655">
        <v>15589.031433501799</v>
      </c>
      <c r="M655">
        <v>18478.8111174226</v>
      </c>
      <c r="N655">
        <v>15280.838413747249</v>
      </c>
      <c r="O655">
        <v>13649.21777456806</v>
      </c>
      <c r="P655">
        <v>16491.269734740319</v>
      </c>
      <c r="Q655">
        <v>13497.85852937842</v>
      </c>
      <c r="R655">
        <v>17142.316948057422</v>
      </c>
      <c r="S655">
        <v>18897.865720861038</v>
      </c>
    </row>
    <row r="656" spans="2:19" hidden="1" x14ac:dyDescent="0.25">
      <c r="B656" t="s">
        <v>4</v>
      </c>
      <c r="C656" t="s">
        <v>196</v>
      </c>
      <c r="D656" t="s">
        <v>31</v>
      </c>
      <c r="E656">
        <v>102534.49625870401</v>
      </c>
      <c r="F656">
        <v>177397.12400819201</v>
      </c>
      <c r="G656">
        <v>130012.23715776</v>
      </c>
      <c r="H656">
        <v>92114.502484486904</v>
      </c>
      <c r="I656">
        <v>84717.450254019903</v>
      </c>
      <c r="J656">
        <v>64525.618769902903</v>
      </c>
      <c r="K656">
        <v>75030.387808445594</v>
      </c>
      <c r="L656">
        <v>60190.469811160598</v>
      </c>
      <c r="M656">
        <v>82654.103435360405</v>
      </c>
      <c r="N656">
        <v>72570.841232913808</v>
      </c>
      <c r="O656">
        <v>75959.300671650606</v>
      </c>
      <c r="P656">
        <v>90847.203928610194</v>
      </c>
      <c r="Q656">
        <v>73676.694282382421</v>
      </c>
      <c r="R656">
        <v>92874.853087260999</v>
      </c>
      <c r="S656">
        <v>119267.5378220376</v>
      </c>
    </row>
    <row r="657" spans="2:19" hidden="1" x14ac:dyDescent="0.25">
      <c r="B657" t="s">
        <v>4</v>
      </c>
      <c r="C657" t="s">
        <v>196</v>
      </c>
      <c r="D657" t="s">
        <v>35</v>
      </c>
      <c r="E657"/>
      <c r="F657">
        <v>6708900.6736126104</v>
      </c>
      <c r="G657">
        <v>6000742.9336643899</v>
      </c>
      <c r="H657">
        <v>4019318.1398673998</v>
      </c>
      <c r="I657">
        <v>3983647.7412602799</v>
      </c>
      <c r="J657">
        <v>3274423.5023976602</v>
      </c>
      <c r="K657">
        <v>3517761.54021953</v>
      </c>
      <c r="L657">
        <v>3123515.1834094101</v>
      </c>
      <c r="M657">
        <v>2911203.6350921602</v>
      </c>
      <c r="N657" s="41"/>
      <c r="O657">
        <v>1369290.3936335291</v>
      </c>
      <c r="P657">
        <v>2416224.2631841479</v>
      </c>
      <c r="Q657">
        <v>1738323.080759641</v>
      </c>
      <c r="R657">
        <v>2520936.97775413</v>
      </c>
      <c r="S657">
        <v>3236646.603814309</v>
      </c>
    </row>
    <row r="658" spans="2:19" hidden="1" x14ac:dyDescent="0.25">
      <c r="B658" t="s">
        <v>4</v>
      </c>
      <c r="C658" t="s">
        <v>196</v>
      </c>
      <c r="D658" t="s">
        <v>408</v>
      </c>
      <c r="E658"/>
      <c r="F658"/>
      <c r="G658"/>
      <c r="H658" s="41"/>
      <c r="I658" s="41"/>
      <c r="J658">
        <v>1674.48443965141</v>
      </c>
      <c r="K658">
        <v>1786.8632818907799</v>
      </c>
      <c r="L658">
        <v>2015.71596731093</v>
      </c>
      <c r="M658" s="41"/>
      <c r="N658" s="41"/>
      <c r="O658" s="41"/>
      <c r="P658">
        <v>116.2701951258276</v>
      </c>
      <c r="Q658">
        <v>133.53518630869581</v>
      </c>
      <c r="R658">
        <v>167.91000050831761</v>
      </c>
      <c r="S658">
        <v>171.8066919248767</v>
      </c>
    </row>
    <row r="659" spans="2:19" hidden="1" x14ac:dyDescent="0.25">
      <c r="B659" t="s">
        <v>4</v>
      </c>
      <c r="C659" t="s">
        <v>197</v>
      </c>
      <c r="D659" t="s">
        <v>198</v>
      </c>
      <c r="E659"/>
      <c r="F659">
        <v>78099060.420371398</v>
      </c>
      <c r="G659" s="41"/>
      <c r="H659">
        <v>10974277.480684601</v>
      </c>
      <c r="I659">
        <v>21614358.4357793</v>
      </c>
      <c r="J659">
        <v>7605668.3598367404</v>
      </c>
      <c r="K659">
        <v>9786154.7121973094</v>
      </c>
      <c r="L659">
        <v>9590295.4239505902</v>
      </c>
      <c r="M659">
        <v>8765927.8946638592</v>
      </c>
      <c r="N659">
        <v>9109281.8447452467</v>
      </c>
      <c r="O659">
        <v>9322479.6227396466</v>
      </c>
      <c r="P659">
        <v>7067230.8581310036</v>
      </c>
      <c r="Q659">
        <v>8548435.0523896962</v>
      </c>
      <c r="R659">
        <v>7832509.2607796434</v>
      </c>
      <c r="S659">
        <v>6480138.8754027477</v>
      </c>
    </row>
    <row r="660" spans="2:19" hidden="1" x14ac:dyDescent="0.25">
      <c r="B660" t="s">
        <v>4</v>
      </c>
      <c r="C660" t="s">
        <v>197</v>
      </c>
      <c r="D660" t="s">
        <v>61</v>
      </c>
      <c r="E660">
        <v>9721185.8868103195</v>
      </c>
      <c r="F660">
        <v>13164723.218495199</v>
      </c>
      <c r="G660">
        <v>12794539.429663699</v>
      </c>
      <c r="H660">
        <v>5348794.1309302105</v>
      </c>
      <c r="I660">
        <v>8445471.4744551107</v>
      </c>
      <c r="J660">
        <v>7660176.3564192001</v>
      </c>
      <c r="K660">
        <v>10286478.528515499</v>
      </c>
      <c r="L660">
        <v>8877327.8146423697</v>
      </c>
      <c r="M660">
        <v>8671495.0181746595</v>
      </c>
      <c r="N660">
        <v>7513694.3196314024</v>
      </c>
      <c r="O660">
        <v>7454852.4503833698</v>
      </c>
      <c r="P660">
        <v>8437775.501912402</v>
      </c>
      <c r="Q660">
        <v>6824816.6603509337</v>
      </c>
      <c r="R660">
        <v>9060039.1422880888</v>
      </c>
      <c r="S660">
        <v>10359590.87110392</v>
      </c>
    </row>
    <row r="661" spans="2:19" hidden="1" x14ac:dyDescent="0.25">
      <c r="B661" t="s">
        <v>4</v>
      </c>
      <c r="C661" t="s">
        <v>197</v>
      </c>
      <c r="D661" t="s">
        <v>94</v>
      </c>
      <c r="E661"/>
      <c r="F661" s="41"/>
      <c r="G661">
        <v>9875.1698644955795</v>
      </c>
      <c r="H661">
        <v>18285.438364530699</v>
      </c>
      <c r="I661">
        <v>18390.7602650919</v>
      </c>
      <c r="J661">
        <v>15361.5259446868</v>
      </c>
      <c r="K661">
        <v>17780.250211586601</v>
      </c>
      <c r="L661">
        <v>14096.165156278401</v>
      </c>
      <c r="M661">
        <v>15098.818746875901</v>
      </c>
      <c r="N661">
        <v>14561.74369590338</v>
      </c>
      <c r="O661">
        <v>15199.71543767396</v>
      </c>
      <c r="P661">
        <v>16952.59615065861</v>
      </c>
      <c r="Q661">
        <v>13454.12934215259</v>
      </c>
      <c r="R661">
        <v>18191.993332323869</v>
      </c>
      <c r="S661">
        <v>20186.099232066339</v>
      </c>
    </row>
    <row r="662" spans="2:19" hidden="1" x14ac:dyDescent="0.25">
      <c r="B662" t="s">
        <v>4</v>
      </c>
      <c r="C662" t="s">
        <v>199</v>
      </c>
      <c r="D662" t="s">
        <v>409</v>
      </c>
      <c r="E662"/>
      <c r="F662"/>
      <c r="G662"/>
      <c r="H662"/>
      <c r="I662"/>
      <c r="J662"/>
      <c r="K662"/>
      <c r="L662"/>
      <c r="M662"/>
      <c r="N662"/>
      <c r="O662"/>
      <c r="P662"/>
      <c r="Q662"/>
      <c r="R662"/>
      <c r="S662">
        <v>29462.39286342961</v>
      </c>
    </row>
    <row r="663" spans="2:19" hidden="1" x14ac:dyDescent="0.25">
      <c r="B663" t="s">
        <v>4</v>
      </c>
      <c r="C663" t="s">
        <v>199</v>
      </c>
      <c r="D663" t="s">
        <v>410</v>
      </c>
      <c r="E663"/>
      <c r="F663"/>
      <c r="G663"/>
      <c r="H663"/>
      <c r="I663"/>
      <c r="J663"/>
      <c r="K663"/>
      <c r="L663"/>
      <c r="M663"/>
      <c r="N663"/>
      <c r="O663"/>
      <c r="P663"/>
      <c r="Q663" s="41"/>
      <c r="R663" s="41"/>
      <c r="S663" s="41"/>
    </row>
    <row r="664" spans="2:19" hidden="1" x14ac:dyDescent="0.25">
      <c r="B664" t="s">
        <v>4</v>
      </c>
      <c r="C664" t="s">
        <v>199</v>
      </c>
      <c r="D664" t="s">
        <v>554</v>
      </c>
      <c r="E664"/>
      <c r="F664"/>
      <c r="G664"/>
      <c r="H664"/>
      <c r="I664"/>
      <c r="J664"/>
      <c r="K664"/>
      <c r="L664"/>
      <c r="M664"/>
      <c r="N664"/>
      <c r="O664"/>
      <c r="P664"/>
      <c r="Q664"/>
      <c r="R664"/>
      <c r="S664">
        <v>2058.4572400533029</v>
      </c>
    </row>
    <row r="665" spans="2:19" hidden="1" x14ac:dyDescent="0.25">
      <c r="B665" t="s">
        <v>4</v>
      </c>
      <c r="C665" t="s">
        <v>199</v>
      </c>
      <c r="D665" t="s">
        <v>411</v>
      </c>
      <c r="E665"/>
      <c r="F665" s="41"/>
      <c r="G665" s="41"/>
      <c r="H665" s="41"/>
      <c r="I665" s="41"/>
      <c r="J665" s="41"/>
      <c r="K665" s="41"/>
      <c r="L665" s="41"/>
      <c r="M665" s="41"/>
      <c r="N665" s="41"/>
      <c r="O665" s="41"/>
      <c r="P665" s="41"/>
      <c r="Q665" s="41"/>
      <c r="R665" s="41"/>
      <c r="S665" s="41"/>
    </row>
    <row r="666" spans="2:19" hidden="1" x14ac:dyDescent="0.25">
      <c r="B666" t="s">
        <v>4</v>
      </c>
      <c r="C666" t="s">
        <v>199</v>
      </c>
      <c r="D666" t="s">
        <v>412</v>
      </c>
      <c r="E666"/>
      <c r="F666"/>
      <c r="G666"/>
      <c r="H666"/>
      <c r="I666"/>
      <c r="J666"/>
      <c r="K666"/>
      <c r="L666"/>
      <c r="M666"/>
      <c r="N666" s="41"/>
      <c r="O666" s="41"/>
      <c r="P666" s="41"/>
      <c r="Q666" s="41"/>
      <c r="R666" s="41"/>
      <c r="S666" s="41"/>
    </row>
    <row r="667" spans="2:19" hidden="1" x14ac:dyDescent="0.25">
      <c r="B667" t="s">
        <v>4</v>
      </c>
      <c r="C667" t="s">
        <v>199</v>
      </c>
      <c r="D667" t="s">
        <v>413</v>
      </c>
      <c r="E667"/>
      <c r="F667"/>
      <c r="G667"/>
      <c r="H667"/>
      <c r="I667"/>
      <c r="J667"/>
      <c r="K667"/>
      <c r="L667" s="41"/>
      <c r="M667" s="41"/>
      <c r="N667"/>
      <c r="O667"/>
      <c r="P667"/>
      <c r="Q667"/>
      <c r="R667"/>
      <c r="S667"/>
    </row>
    <row r="668" spans="2:19" hidden="1" x14ac:dyDescent="0.25">
      <c r="B668" t="s">
        <v>4</v>
      </c>
      <c r="C668" t="s">
        <v>199</v>
      </c>
      <c r="D668" t="s">
        <v>414</v>
      </c>
      <c r="E668"/>
      <c r="F668"/>
      <c r="G668"/>
      <c r="H668"/>
      <c r="I668"/>
      <c r="J668"/>
      <c r="K668"/>
      <c r="L668" s="41"/>
      <c r="M668" s="41"/>
      <c r="N668"/>
      <c r="O668"/>
      <c r="P668"/>
      <c r="Q668"/>
      <c r="R668"/>
      <c r="S668"/>
    </row>
    <row r="669" spans="2:19" hidden="1" x14ac:dyDescent="0.25">
      <c r="B669" t="s">
        <v>4</v>
      </c>
      <c r="C669" t="s">
        <v>199</v>
      </c>
      <c r="D669" t="s">
        <v>415</v>
      </c>
      <c r="E669"/>
      <c r="F669"/>
      <c r="G669"/>
      <c r="H669"/>
      <c r="I669"/>
      <c r="J669"/>
      <c r="K669" s="41"/>
      <c r="L669" s="41"/>
      <c r="M669" s="41"/>
      <c r="N669" s="41"/>
      <c r="O669" s="41"/>
      <c r="P669" s="41"/>
      <c r="Q669" s="41"/>
      <c r="R669" s="41"/>
      <c r="S669" s="41"/>
    </row>
    <row r="670" spans="2:19" hidden="1" x14ac:dyDescent="0.25">
      <c r="B670" t="s">
        <v>4</v>
      </c>
      <c r="C670" t="s">
        <v>199</v>
      </c>
      <c r="D670" t="s">
        <v>416</v>
      </c>
      <c r="E670"/>
      <c r="F670"/>
      <c r="G670"/>
      <c r="H670" s="41"/>
      <c r="I670" s="41"/>
      <c r="J670" s="41"/>
      <c r="K670" s="41"/>
      <c r="L670" s="41"/>
      <c r="M670" s="41"/>
      <c r="N670" s="41"/>
      <c r="O670" s="41"/>
      <c r="P670" s="41"/>
      <c r="Q670" s="41"/>
      <c r="R670" s="41"/>
      <c r="S670" s="41"/>
    </row>
    <row r="671" spans="2:19" hidden="1" x14ac:dyDescent="0.25">
      <c r="B671" t="s">
        <v>4</v>
      </c>
      <c r="C671" t="s">
        <v>199</v>
      </c>
      <c r="D671" t="s">
        <v>417</v>
      </c>
      <c r="E671"/>
      <c r="F671"/>
      <c r="G671"/>
      <c r="H671" s="41"/>
      <c r="I671" s="41"/>
      <c r="J671" s="41"/>
      <c r="K671" s="41"/>
      <c r="L671" s="41"/>
      <c r="M671" s="41"/>
      <c r="N671" s="41"/>
      <c r="O671" s="41"/>
      <c r="P671" s="41"/>
      <c r="Q671" s="41"/>
      <c r="R671" s="41"/>
      <c r="S671" s="41"/>
    </row>
    <row r="672" spans="2:19" hidden="1" x14ac:dyDescent="0.25">
      <c r="B672" t="s">
        <v>4</v>
      </c>
      <c r="C672" t="s">
        <v>199</v>
      </c>
      <c r="D672" t="s">
        <v>418</v>
      </c>
      <c r="E672"/>
      <c r="F672"/>
      <c r="G672"/>
      <c r="H672" s="41"/>
      <c r="I672" s="41"/>
      <c r="J672" s="41"/>
      <c r="K672" s="41"/>
      <c r="L672" s="41"/>
      <c r="M672" s="41"/>
      <c r="N672" s="41"/>
      <c r="O672" s="41"/>
      <c r="P672" s="41"/>
      <c r="Q672" s="41"/>
      <c r="R672" s="41"/>
      <c r="S672" s="41"/>
    </row>
    <row r="673" spans="2:19" hidden="1" x14ac:dyDescent="0.25">
      <c r="B673" t="s">
        <v>4</v>
      </c>
      <c r="C673" t="s">
        <v>199</v>
      </c>
      <c r="D673" t="s">
        <v>419</v>
      </c>
      <c r="E673"/>
      <c r="F673"/>
      <c r="G673"/>
      <c r="H673" s="41"/>
      <c r="I673" s="41"/>
      <c r="J673" s="41"/>
      <c r="K673" s="41"/>
      <c r="L673" s="41"/>
      <c r="M673" s="41"/>
      <c r="N673" s="41"/>
      <c r="O673" s="41"/>
      <c r="P673" s="41"/>
      <c r="Q673" s="41"/>
      <c r="R673" s="41"/>
      <c r="S673" s="41"/>
    </row>
    <row r="674" spans="2:19" hidden="1" x14ac:dyDescent="0.25">
      <c r="B674" t="s">
        <v>4</v>
      </c>
      <c r="C674" t="s">
        <v>199</v>
      </c>
      <c r="D674" t="s">
        <v>420</v>
      </c>
      <c r="E674"/>
      <c r="F674"/>
      <c r="G674"/>
      <c r="H674" s="41"/>
      <c r="I674" s="41"/>
      <c r="J674" s="41"/>
      <c r="K674" s="41"/>
      <c r="L674" s="41"/>
      <c r="M674" s="41"/>
      <c r="N674" s="41"/>
      <c r="O674" s="41"/>
      <c r="P674" s="41"/>
      <c r="Q674" s="41"/>
      <c r="R674" s="41"/>
      <c r="S674" s="41"/>
    </row>
    <row r="675" spans="2:19" hidden="1" x14ac:dyDescent="0.25">
      <c r="B675" t="s">
        <v>4</v>
      </c>
      <c r="C675" t="s">
        <v>199</v>
      </c>
      <c r="D675" t="s">
        <v>421</v>
      </c>
      <c r="E675"/>
      <c r="F675"/>
      <c r="G675"/>
      <c r="H675" s="41"/>
      <c r="I675" s="41"/>
      <c r="J675" s="41"/>
      <c r="K675" s="41"/>
      <c r="L675" s="41"/>
      <c r="M675" s="41"/>
      <c r="N675" s="41"/>
      <c r="O675" s="41"/>
      <c r="P675" s="41"/>
      <c r="Q675" s="41"/>
      <c r="R675" s="41"/>
      <c r="S675" s="41"/>
    </row>
    <row r="676" spans="2:19" hidden="1" x14ac:dyDescent="0.25">
      <c r="B676" t="s">
        <v>4</v>
      </c>
      <c r="C676" t="s">
        <v>199</v>
      </c>
      <c r="D676" t="s">
        <v>422</v>
      </c>
      <c r="E676"/>
      <c r="F676"/>
      <c r="G676"/>
      <c r="H676" s="41"/>
      <c r="I676" s="41"/>
      <c r="J676" s="41"/>
      <c r="K676" s="41"/>
      <c r="L676" s="41"/>
      <c r="M676" s="41"/>
      <c r="N676" s="41"/>
      <c r="O676" s="41"/>
      <c r="P676" s="41"/>
      <c r="Q676" s="41"/>
      <c r="R676" s="41"/>
      <c r="S676" s="41"/>
    </row>
    <row r="677" spans="2:19" hidden="1" x14ac:dyDescent="0.25">
      <c r="B677" t="s">
        <v>4</v>
      </c>
      <c r="C677" t="s">
        <v>199</v>
      </c>
      <c r="D677" t="s">
        <v>423</v>
      </c>
      <c r="E677"/>
      <c r="F677"/>
      <c r="G677"/>
      <c r="H677" s="41"/>
      <c r="I677" s="41"/>
      <c r="J677" s="41"/>
      <c r="K677" s="41"/>
      <c r="L677" s="41"/>
      <c r="M677" s="41"/>
      <c r="N677" s="41"/>
      <c r="O677" s="41"/>
      <c r="P677" s="41"/>
      <c r="Q677" s="41"/>
      <c r="R677" s="41"/>
      <c r="S677" s="41"/>
    </row>
    <row r="678" spans="2:19" hidden="1" x14ac:dyDescent="0.25">
      <c r="B678" t="s">
        <v>4</v>
      </c>
      <c r="C678" t="s">
        <v>199</v>
      </c>
      <c r="D678" t="s">
        <v>424</v>
      </c>
      <c r="E678"/>
      <c r="F678"/>
      <c r="G678"/>
      <c r="H678" s="41"/>
      <c r="I678"/>
      <c r="J678"/>
      <c r="K678"/>
      <c r="L678"/>
      <c r="M678"/>
      <c r="N678"/>
      <c r="O678"/>
      <c r="P678"/>
      <c r="Q678"/>
      <c r="R678"/>
      <c r="S678"/>
    </row>
    <row r="679" spans="2:19" hidden="1" x14ac:dyDescent="0.25">
      <c r="B679" t="s">
        <v>4</v>
      </c>
      <c r="C679" t="s">
        <v>199</v>
      </c>
      <c r="D679" t="s">
        <v>425</v>
      </c>
      <c r="E679"/>
      <c r="F679"/>
      <c r="G679"/>
      <c r="H679"/>
      <c r="I679" s="41"/>
      <c r="J679" s="41"/>
      <c r="K679" s="41"/>
      <c r="L679" s="41"/>
      <c r="M679" s="41"/>
      <c r="N679"/>
      <c r="O679"/>
      <c r="P679" s="41"/>
      <c r="Q679" s="41"/>
      <c r="R679"/>
      <c r="S679"/>
    </row>
    <row r="680" spans="2:19" hidden="1" x14ac:dyDescent="0.25">
      <c r="B680" t="s">
        <v>4</v>
      </c>
      <c r="C680" t="s">
        <v>199</v>
      </c>
      <c r="D680" t="s">
        <v>426</v>
      </c>
      <c r="E680"/>
      <c r="F680"/>
      <c r="G680"/>
      <c r="H680"/>
      <c r="I680"/>
      <c r="J680"/>
      <c r="K680"/>
      <c r="L680" s="41"/>
      <c r="M680" s="41"/>
      <c r="N680" s="41"/>
      <c r="O680" s="41"/>
      <c r="P680" s="41"/>
      <c r="Q680" s="41"/>
      <c r="R680" s="41"/>
      <c r="S680" s="41"/>
    </row>
    <row r="681" spans="2:19" hidden="1" x14ac:dyDescent="0.25">
      <c r="B681" t="s">
        <v>4</v>
      </c>
      <c r="C681" t="s">
        <v>199</v>
      </c>
      <c r="D681" t="s">
        <v>427</v>
      </c>
      <c r="E681"/>
      <c r="F681" s="41"/>
      <c r="G681" s="41"/>
      <c r="H681" s="41"/>
      <c r="I681" s="41"/>
      <c r="J681" s="41"/>
      <c r="K681" s="41"/>
      <c r="L681" s="41"/>
      <c r="M681" s="41"/>
      <c r="N681" s="41"/>
      <c r="O681" s="41"/>
      <c r="P681" s="41"/>
      <c r="Q681" s="41"/>
      <c r="R681" s="41"/>
      <c r="S681" s="41"/>
    </row>
    <row r="682" spans="2:19" hidden="1" x14ac:dyDescent="0.25">
      <c r="B682" t="s">
        <v>4</v>
      </c>
      <c r="C682" t="s">
        <v>199</v>
      </c>
      <c r="D682" t="s">
        <v>428</v>
      </c>
      <c r="E682"/>
      <c r="F682"/>
      <c r="G682"/>
      <c r="H682"/>
      <c r="I682" s="41"/>
      <c r="J682" s="41"/>
      <c r="K682" s="41"/>
      <c r="L682" s="41"/>
      <c r="M682" s="41"/>
      <c r="N682" s="41"/>
      <c r="O682" s="41"/>
      <c r="P682" s="41"/>
      <c r="Q682" s="41"/>
      <c r="R682" s="41"/>
      <c r="S682" s="41"/>
    </row>
    <row r="683" spans="2:19" hidden="1" x14ac:dyDescent="0.25">
      <c r="B683" t="s">
        <v>4</v>
      </c>
      <c r="C683" t="s">
        <v>199</v>
      </c>
      <c r="D683" t="s">
        <v>429</v>
      </c>
      <c r="E683">
        <v>1221.96139961678</v>
      </c>
      <c r="F683"/>
      <c r="G683"/>
      <c r="H683"/>
      <c r="I683"/>
      <c r="J683"/>
      <c r="K683"/>
      <c r="L683"/>
      <c r="M683"/>
      <c r="N683"/>
      <c r="O683"/>
      <c r="P683"/>
      <c r="Q683"/>
      <c r="R683"/>
      <c r="S683"/>
    </row>
    <row r="684" spans="2:19" hidden="1" x14ac:dyDescent="0.25">
      <c r="B684" t="s">
        <v>4</v>
      </c>
      <c r="C684" t="s">
        <v>199</v>
      </c>
      <c r="D684" t="s">
        <v>430</v>
      </c>
      <c r="E684"/>
      <c r="F684" s="41"/>
      <c r="G684" s="41"/>
      <c r="H684" s="41"/>
      <c r="I684" s="41"/>
      <c r="J684" s="41"/>
      <c r="K684" s="41"/>
      <c r="L684" s="41"/>
      <c r="M684" s="41"/>
      <c r="N684" s="41"/>
      <c r="O684" s="41"/>
      <c r="P684" s="41"/>
      <c r="Q684" s="41"/>
      <c r="R684" s="41"/>
      <c r="S684" s="41"/>
    </row>
    <row r="685" spans="2:19" hidden="1" x14ac:dyDescent="0.25">
      <c r="B685" t="s">
        <v>4</v>
      </c>
      <c r="C685" t="s">
        <v>199</v>
      </c>
      <c r="D685" t="s">
        <v>431</v>
      </c>
      <c r="E685" s="41"/>
      <c r="F685" s="41"/>
      <c r="G685" s="41"/>
      <c r="H685" s="41"/>
      <c r="I685" s="41"/>
      <c r="J685"/>
      <c r="K685"/>
      <c r="L685"/>
      <c r="M685"/>
      <c r="N685"/>
      <c r="O685"/>
      <c r="P685"/>
      <c r="Q685"/>
      <c r="R685"/>
      <c r="S685"/>
    </row>
    <row r="686" spans="2:19" hidden="1" x14ac:dyDescent="0.25">
      <c r="B686" t="s">
        <v>4</v>
      </c>
      <c r="C686" t="s">
        <v>199</v>
      </c>
      <c r="D686" t="s">
        <v>432</v>
      </c>
      <c r="E686" s="41"/>
      <c r="F686" s="41"/>
      <c r="G686" s="41"/>
      <c r="H686" s="41"/>
      <c r="I686" s="41"/>
      <c r="J686"/>
      <c r="K686"/>
      <c r="L686"/>
      <c r="M686"/>
      <c r="N686"/>
      <c r="O686"/>
      <c r="P686"/>
      <c r="Q686"/>
      <c r="R686"/>
      <c r="S686"/>
    </row>
    <row r="687" spans="2:19" hidden="1" x14ac:dyDescent="0.25">
      <c r="B687" t="s">
        <v>4</v>
      </c>
      <c r="C687" t="s">
        <v>199</v>
      </c>
      <c r="D687" t="s">
        <v>433</v>
      </c>
      <c r="E687"/>
      <c r="F687"/>
      <c r="G687"/>
      <c r="H687" s="41"/>
      <c r="I687" s="41"/>
      <c r="J687" s="41"/>
      <c r="K687" s="41"/>
      <c r="L687" s="41"/>
      <c r="M687" s="41"/>
      <c r="N687" s="41"/>
      <c r="O687" s="41"/>
      <c r="P687" s="41"/>
      <c r="Q687" s="41"/>
      <c r="R687" s="41"/>
      <c r="S687" s="41"/>
    </row>
    <row r="688" spans="2:19" hidden="1" x14ac:dyDescent="0.25">
      <c r="B688" t="s">
        <v>4</v>
      </c>
      <c r="C688" t="s">
        <v>199</v>
      </c>
      <c r="D688" t="s">
        <v>434</v>
      </c>
      <c r="E688">
        <v>2160.7890007492201</v>
      </c>
      <c r="F688"/>
      <c r="G688"/>
      <c r="H688"/>
      <c r="I688"/>
      <c r="J688"/>
      <c r="K688"/>
      <c r="L688"/>
      <c r="M688"/>
      <c r="N688"/>
      <c r="O688"/>
      <c r="P688"/>
      <c r="Q688"/>
      <c r="R688"/>
      <c r="S688"/>
    </row>
    <row r="689" spans="2:19" hidden="1" x14ac:dyDescent="0.25">
      <c r="B689" t="s">
        <v>4</v>
      </c>
      <c r="C689" t="s">
        <v>199</v>
      </c>
      <c r="D689" t="s">
        <v>435</v>
      </c>
      <c r="E689">
        <v>862.94152276232705</v>
      </c>
      <c r="F689"/>
      <c r="G689"/>
      <c r="H689"/>
      <c r="I689"/>
      <c r="J689"/>
      <c r="K689"/>
      <c r="L689"/>
      <c r="M689"/>
      <c r="N689"/>
      <c r="O689"/>
      <c r="P689"/>
      <c r="Q689"/>
      <c r="R689"/>
      <c r="S689"/>
    </row>
    <row r="690" spans="2:19" hidden="1" x14ac:dyDescent="0.25">
      <c r="B690" t="s">
        <v>4</v>
      </c>
      <c r="C690" t="s">
        <v>199</v>
      </c>
      <c r="D690" t="s">
        <v>436</v>
      </c>
      <c r="E690">
        <v>1069.7650410896099</v>
      </c>
      <c r="F690"/>
      <c r="G690"/>
      <c r="H690"/>
      <c r="I690"/>
      <c r="J690"/>
      <c r="K690"/>
      <c r="L690"/>
      <c r="M690"/>
      <c r="N690"/>
      <c r="O690"/>
      <c r="P690"/>
      <c r="Q690"/>
      <c r="R690"/>
      <c r="S690"/>
    </row>
    <row r="691" spans="2:19" hidden="1" x14ac:dyDescent="0.25">
      <c r="B691" t="s">
        <v>4</v>
      </c>
      <c r="C691" t="s">
        <v>199</v>
      </c>
      <c r="D691" t="s">
        <v>437</v>
      </c>
      <c r="E691">
        <v>333.34179574504901</v>
      </c>
      <c r="F691"/>
      <c r="G691"/>
      <c r="H691"/>
      <c r="I691"/>
      <c r="J691"/>
      <c r="K691"/>
      <c r="L691"/>
      <c r="M691"/>
      <c r="N691"/>
      <c r="O691"/>
      <c r="P691"/>
      <c r="Q691"/>
      <c r="R691"/>
      <c r="S691"/>
    </row>
    <row r="692" spans="2:19" hidden="1" x14ac:dyDescent="0.25">
      <c r="B692" t="s">
        <v>4</v>
      </c>
      <c r="C692" t="s">
        <v>199</v>
      </c>
      <c r="D692" t="s">
        <v>438</v>
      </c>
      <c r="E692"/>
      <c r="F692" s="41"/>
      <c r="G692" s="41"/>
      <c r="H692" s="41"/>
      <c r="I692" s="41"/>
      <c r="J692" s="41"/>
      <c r="K692" s="41"/>
      <c r="L692" s="41"/>
      <c r="M692" s="41"/>
      <c r="N692" s="41"/>
      <c r="O692" s="41"/>
      <c r="P692" s="41"/>
      <c r="Q692" s="41"/>
      <c r="R692" s="41"/>
      <c r="S692" s="41"/>
    </row>
    <row r="693" spans="2:19" hidden="1" x14ac:dyDescent="0.25">
      <c r="B693" t="s">
        <v>4</v>
      </c>
      <c r="C693" t="s">
        <v>199</v>
      </c>
      <c r="D693" t="s">
        <v>439</v>
      </c>
      <c r="E693"/>
      <c r="F693"/>
      <c r="G693"/>
      <c r="H693"/>
      <c r="I693"/>
      <c r="J693"/>
      <c r="K693"/>
      <c r="L693" s="41"/>
      <c r="M693" s="41"/>
      <c r="N693">
        <v>53.324484445934708</v>
      </c>
      <c r="O693">
        <v>48.625476559295869</v>
      </c>
      <c r="P693" s="41"/>
      <c r="Q693">
        <v>19.79884354255071</v>
      </c>
      <c r="R693" s="41"/>
      <c r="S693" s="41"/>
    </row>
    <row r="694" spans="2:19" hidden="1" x14ac:dyDescent="0.25">
      <c r="B694" t="s">
        <v>4</v>
      </c>
      <c r="C694" t="s">
        <v>199</v>
      </c>
      <c r="D694" t="s">
        <v>440</v>
      </c>
      <c r="E694"/>
      <c r="F694"/>
      <c r="G694"/>
      <c r="H694"/>
      <c r="I694"/>
      <c r="J694"/>
      <c r="K694"/>
      <c r="L694" s="41"/>
      <c r="M694" s="41"/>
      <c r="N694" s="41"/>
      <c r="O694" s="41"/>
      <c r="P694" s="41"/>
      <c r="Q694" s="41"/>
      <c r="R694" s="41"/>
      <c r="S694" s="41"/>
    </row>
    <row r="695" spans="2:19" hidden="1" x14ac:dyDescent="0.25">
      <c r="B695" t="s">
        <v>4</v>
      </c>
      <c r="C695" t="s">
        <v>199</v>
      </c>
      <c r="D695" t="s">
        <v>441</v>
      </c>
      <c r="E695"/>
      <c r="F695"/>
      <c r="G695"/>
      <c r="H695" s="41"/>
      <c r="I695"/>
      <c r="J695"/>
      <c r="K695"/>
      <c r="L695"/>
      <c r="M695"/>
      <c r="N695"/>
      <c r="O695"/>
      <c r="P695"/>
      <c r="Q695"/>
      <c r="R695"/>
      <c r="S695"/>
    </row>
    <row r="696" spans="2:19" hidden="1" x14ac:dyDescent="0.25">
      <c r="B696" t="s">
        <v>4</v>
      </c>
      <c r="C696" t="s">
        <v>199</v>
      </c>
      <c r="D696" t="s">
        <v>442</v>
      </c>
      <c r="E696">
        <v>1176.3240085888201</v>
      </c>
      <c r="F696"/>
      <c r="G696"/>
      <c r="H696"/>
      <c r="I696"/>
      <c r="J696"/>
      <c r="K696"/>
      <c r="L696"/>
      <c r="M696"/>
      <c r="N696"/>
      <c r="O696"/>
      <c r="P696"/>
      <c r="Q696"/>
      <c r="R696"/>
      <c r="S696"/>
    </row>
    <row r="697" spans="2:19" hidden="1" x14ac:dyDescent="0.25">
      <c r="B697" t="s">
        <v>4</v>
      </c>
      <c r="C697" t="s">
        <v>199</v>
      </c>
      <c r="D697" t="s">
        <v>443</v>
      </c>
      <c r="E697"/>
      <c r="F697"/>
      <c r="G697"/>
      <c r="H697" s="41"/>
      <c r="I697"/>
      <c r="J697"/>
      <c r="K697"/>
      <c r="L697"/>
      <c r="M697"/>
      <c r="N697"/>
      <c r="O697"/>
      <c r="P697"/>
      <c r="Q697"/>
      <c r="R697"/>
      <c r="S697"/>
    </row>
    <row r="698" spans="2:19" hidden="1" x14ac:dyDescent="0.25">
      <c r="B698" t="s">
        <v>4</v>
      </c>
      <c r="C698" t="s">
        <v>199</v>
      </c>
      <c r="D698" t="s">
        <v>444</v>
      </c>
      <c r="E698"/>
      <c r="F698"/>
      <c r="G698"/>
      <c r="H698"/>
      <c r="I698"/>
      <c r="J698"/>
      <c r="K698"/>
      <c r="L698"/>
      <c r="M698"/>
      <c r="N698"/>
      <c r="O698"/>
      <c r="P698"/>
      <c r="Q698">
        <v>3540.1433580474009</v>
      </c>
      <c r="R698" s="41"/>
      <c r="S698" s="41"/>
    </row>
    <row r="699" spans="2:19" hidden="1" x14ac:dyDescent="0.25">
      <c r="B699" t="s">
        <v>4</v>
      </c>
      <c r="C699" t="s">
        <v>199</v>
      </c>
      <c r="D699" t="s">
        <v>445</v>
      </c>
      <c r="E699"/>
      <c r="F699"/>
      <c r="G699" s="41"/>
      <c r="H699" s="41"/>
      <c r="I699" s="41"/>
      <c r="J699" s="41"/>
      <c r="K699" s="41"/>
      <c r="L699" s="41"/>
      <c r="M699" s="41"/>
      <c r="N699" s="41"/>
      <c r="O699" s="41"/>
      <c r="P699" s="41"/>
      <c r="Q699" s="41"/>
      <c r="R699" s="41"/>
      <c r="S699" s="41"/>
    </row>
    <row r="700" spans="2:19" hidden="1" x14ac:dyDescent="0.25">
      <c r="B700" t="s">
        <v>4</v>
      </c>
      <c r="C700" t="s">
        <v>199</v>
      </c>
      <c r="D700" t="s">
        <v>446</v>
      </c>
      <c r="E700"/>
      <c r="F700"/>
      <c r="G700"/>
      <c r="H700" s="41"/>
      <c r="I700"/>
      <c r="J700"/>
      <c r="K700"/>
      <c r="L700"/>
      <c r="M700"/>
      <c r="N700"/>
      <c r="O700"/>
      <c r="P700"/>
      <c r="Q700"/>
      <c r="R700"/>
      <c r="S700"/>
    </row>
    <row r="701" spans="2:19" hidden="1" x14ac:dyDescent="0.25">
      <c r="B701" t="s">
        <v>4</v>
      </c>
      <c r="C701" t="s">
        <v>199</v>
      </c>
      <c r="D701" t="s">
        <v>447</v>
      </c>
      <c r="E701"/>
      <c r="F701" s="41"/>
      <c r="G701" s="41"/>
      <c r="H701" s="41"/>
      <c r="I701" s="41"/>
      <c r="J701" s="41"/>
      <c r="K701" s="41"/>
      <c r="L701" s="41"/>
      <c r="M701" s="41"/>
      <c r="N701" s="41"/>
      <c r="O701" s="41"/>
      <c r="P701" s="41"/>
      <c r="Q701" s="41"/>
      <c r="R701" s="41"/>
      <c r="S701" s="41"/>
    </row>
    <row r="702" spans="2:19" hidden="1" x14ac:dyDescent="0.25">
      <c r="B702" t="s">
        <v>4</v>
      </c>
      <c r="C702" t="s">
        <v>199</v>
      </c>
      <c r="D702" t="s">
        <v>448</v>
      </c>
      <c r="E702">
        <v>467.76249511530898</v>
      </c>
      <c r="F702"/>
      <c r="G702" s="41"/>
      <c r="H702"/>
      <c r="I702"/>
      <c r="J702"/>
      <c r="K702"/>
      <c r="L702"/>
      <c r="M702"/>
      <c r="N702"/>
      <c r="O702"/>
      <c r="P702"/>
      <c r="Q702"/>
      <c r="R702"/>
      <c r="S702"/>
    </row>
    <row r="703" spans="2:19" hidden="1" x14ac:dyDescent="0.25">
      <c r="B703" t="s">
        <v>4</v>
      </c>
      <c r="C703" t="s">
        <v>199</v>
      </c>
      <c r="D703" t="s">
        <v>449</v>
      </c>
      <c r="E703"/>
      <c r="F703">
        <v>176.91690792132701</v>
      </c>
      <c r="G703" s="41"/>
      <c r="H703" s="41"/>
      <c r="I703" s="41"/>
      <c r="J703" s="41"/>
      <c r="K703" s="41"/>
      <c r="L703" s="41"/>
      <c r="M703" s="41"/>
      <c r="N703" s="41"/>
      <c r="O703" s="41"/>
      <c r="P703" s="41"/>
      <c r="Q703" s="41"/>
      <c r="R703" s="41"/>
      <c r="S703" s="41"/>
    </row>
    <row r="704" spans="2:19" hidden="1" x14ac:dyDescent="0.25">
      <c r="B704" t="s">
        <v>4</v>
      </c>
      <c r="C704" t="s">
        <v>199</v>
      </c>
      <c r="D704" t="s">
        <v>450</v>
      </c>
      <c r="E704">
        <v>1360.67676145777</v>
      </c>
      <c r="F704"/>
      <c r="G704"/>
      <c r="H704"/>
      <c r="I704"/>
      <c r="J704"/>
      <c r="K704"/>
      <c r="L704"/>
      <c r="M704"/>
      <c r="N704"/>
      <c r="O704"/>
      <c r="P704"/>
      <c r="Q704"/>
      <c r="R704"/>
      <c r="S704"/>
    </row>
    <row r="705" spans="2:19" hidden="1" x14ac:dyDescent="0.25">
      <c r="B705" t="s">
        <v>4</v>
      </c>
      <c r="C705" t="s">
        <v>199</v>
      </c>
      <c r="D705" t="s">
        <v>451</v>
      </c>
      <c r="E705"/>
      <c r="F705" s="41"/>
      <c r="G705" s="41"/>
      <c r="H705" s="41"/>
      <c r="I705" s="41"/>
      <c r="J705" s="41"/>
      <c r="K705" s="41"/>
      <c r="L705" s="41"/>
      <c r="M705" s="41"/>
      <c r="N705" s="41"/>
      <c r="O705" s="41"/>
      <c r="P705" s="41"/>
      <c r="Q705" s="41"/>
      <c r="R705" s="41"/>
      <c r="S705" s="41"/>
    </row>
    <row r="706" spans="2:19" hidden="1" x14ac:dyDescent="0.25">
      <c r="B706" t="s">
        <v>4</v>
      </c>
      <c r="C706" t="s">
        <v>199</v>
      </c>
      <c r="D706" t="s">
        <v>452</v>
      </c>
      <c r="E706"/>
      <c r="F706"/>
      <c r="G706"/>
      <c r="H706"/>
      <c r="I706"/>
      <c r="J706"/>
      <c r="K706"/>
      <c r="L706">
        <v>732.94459875152495</v>
      </c>
      <c r="M706">
        <v>907.19091551972599</v>
      </c>
      <c r="N706">
        <v>660.82098197044309</v>
      </c>
      <c r="O706">
        <v>769.83945263047167</v>
      </c>
      <c r="P706">
        <v>1310.8598152347481</v>
      </c>
      <c r="Q706" s="41"/>
      <c r="R706" s="41"/>
      <c r="S706" s="41"/>
    </row>
    <row r="707" spans="2:19" hidden="1" x14ac:dyDescent="0.25">
      <c r="B707" t="s">
        <v>4</v>
      </c>
      <c r="C707" t="s">
        <v>199</v>
      </c>
      <c r="D707" t="s">
        <v>453</v>
      </c>
      <c r="E707">
        <v>963.66688045595799</v>
      </c>
      <c r="F707"/>
      <c r="G707"/>
      <c r="H707"/>
      <c r="I707"/>
      <c r="J707"/>
      <c r="K707"/>
      <c r="L707"/>
      <c r="M707"/>
      <c r="N707"/>
      <c r="O707"/>
      <c r="P707"/>
      <c r="Q707"/>
      <c r="R707"/>
      <c r="S707"/>
    </row>
    <row r="708" spans="2:19" hidden="1" x14ac:dyDescent="0.25">
      <c r="B708" t="s">
        <v>4</v>
      </c>
      <c r="C708" t="s">
        <v>199</v>
      </c>
      <c r="D708" t="s">
        <v>454</v>
      </c>
      <c r="E708"/>
      <c r="F708" s="41"/>
      <c r="G708" s="41"/>
      <c r="H708" s="41"/>
      <c r="I708" s="41"/>
      <c r="J708" s="41"/>
      <c r="K708" s="41"/>
      <c r="L708" s="41"/>
      <c r="M708" s="41"/>
      <c r="N708" s="41"/>
      <c r="O708" s="41"/>
      <c r="P708" s="41"/>
      <c r="Q708" s="41"/>
      <c r="R708" s="41"/>
      <c r="S708" s="41"/>
    </row>
    <row r="709" spans="2:19" hidden="1" x14ac:dyDescent="0.25">
      <c r="B709" t="s">
        <v>4</v>
      </c>
      <c r="C709" t="s">
        <v>199</v>
      </c>
      <c r="D709" t="s">
        <v>455</v>
      </c>
      <c r="E709"/>
      <c r="F709"/>
      <c r="G709"/>
      <c r="H709"/>
      <c r="I709" s="41"/>
      <c r="J709" s="41"/>
      <c r="K709" s="41"/>
      <c r="L709" s="41"/>
      <c r="M709" s="41"/>
      <c r="N709" s="41"/>
      <c r="O709" s="41"/>
      <c r="P709" s="41"/>
      <c r="Q709" s="41"/>
      <c r="R709" s="41"/>
      <c r="S709" s="41"/>
    </row>
    <row r="710" spans="2:19" hidden="1" x14ac:dyDescent="0.25">
      <c r="B710" t="s">
        <v>4</v>
      </c>
      <c r="C710" t="s">
        <v>199</v>
      </c>
      <c r="D710" t="s">
        <v>456</v>
      </c>
      <c r="E710" s="41"/>
      <c r="F710" s="41"/>
      <c r="G710" s="41"/>
      <c r="H710" s="41"/>
      <c r="I710" s="41"/>
      <c r="J710" s="41"/>
      <c r="K710" s="41"/>
      <c r="L710" s="41"/>
      <c r="M710" s="41"/>
      <c r="N710" s="41"/>
      <c r="O710" s="41"/>
      <c r="P710" s="41"/>
      <c r="Q710" s="41"/>
      <c r="R710" s="41"/>
      <c r="S710" s="41"/>
    </row>
    <row r="711" spans="2:19" hidden="1" x14ac:dyDescent="0.25">
      <c r="B711" t="s">
        <v>4</v>
      </c>
      <c r="C711" t="s">
        <v>199</v>
      </c>
      <c r="D711" t="s">
        <v>457</v>
      </c>
      <c r="E711" s="41"/>
      <c r="F711" s="41"/>
      <c r="G711" s="41"/>
      <c r="H711" s="41"/>
      <c r="I711" s="41"/>
      <c r="J711" s="41"/>
      <c r="K711" s="41"/>
      <c r="L711" s="41"/>
      <c r="M711" s="41"/>
      <c r="N711" s="41"/>
      <c r="O711" s="41"/>
      <c r="P711" s="41"/>
      <c r="Q711" s="41"/>
      <c r="R711" s="41"/>
      <c r="S711" s="41"/>
    </row>
    <row r="712" spans="2:19" hidden="1" x14ac:dyDescent="0.25">
      <c r="B712" t="s">
        <v>4</v>
      </c>
      <c r="C712" t="s">
        <v>199</v>
      </c>
      <c r="D712" t="s">
        <v>458</v>
      </c>
      <c r="E712">
        <v>664.51985407803397</v>
      </c>
      <c r="F712"/>
      <c r="G712" s="41"/>
      <c r="H712"/>
      <c r="I712" s="41"/>
      <c r="J712"/>
      <c r="K712"/>
      <c r="L712"/>
      <c r="M712"/>
      <c r="N712"/>
      <c r="O712"/>
      <c r="P712"/>
      <c r="Q712"/>
      <c r="R712"/>
      <c r="S712"/>
    </row>
    <row r="713" spans="2:19" hidden="1" x14ac:dyDescent="0.25">
      <c r="B713" t="s">
        <v>4</v>
      </c>
      <c r="C713" t="s">
        <v>199</v>
      </c>
      <c r="D713" t="s">
        <v>459</v>
      </c>
      <c r="E713"/>
      <c r="F713" s="41"/>
      <c r="G713" s="41"/>
      <c r="H713" s="41"/>
      <c r="I713" s="41"/>
      <c r="J713" s="41"/>
      <c r="K713" s="41"/>
      <c r="L713" s="41"/>
      <c r="M713" s="41"/>
      <c r="N713" s="41"/>
      <c r="O713" s="41"/>
      <c r="P713" s="41"/>
      <c r="Q713" s="41"/>
      <c r="R713" s="41"/>
      <c r="S713" s="41"/>
    </row>
    <row r="714" spans="2:19" hidden="1" x14ac:dyDescent="0.25">
      <c r="B714" t="s">
        <v>4</v>
      </c>
      <c r="C714" t="s">
        <v>199</v>
      </c>
      <c r="D714" t="s">
        <v>460</v>
      </c>
      <c r="E714"/>
      <c r="F714"/>
      <c r="G714">
        <v>348.79954705425303</v>
      </c>
      <c r="H714"/>
      <c r="I714"/>
      <c r="J714"/>
      <c r="K714"/>
      <c r="L714"/>
      <c r="M714"/>
      <c r="N714"/>
      <c r="O714"/>
      <c r="P714"/>
      <c r="Q714"/>
      <c r="R714"/>
      <c r="S714"/>
    </row>
    <row r="715" spans="2:19" hidden="1" x14ac:dyDescent="0.25">
      <c r="B715" t="s">
        <v>4</v>
      </c>
      <c r="C715" t="s">
        <v>199</v>
      </c>
      <c r="D715" t="s">
        <v>461</v>
      </c>
      <c r="E715"/>
      <c r="F715"/>
      <c r="G715"/>
      <c r="H715" s="41"/>
      <c r="I715"/>
      <c r="J715"/>
      <c r="K715"/>
      <c r="L715"/>
      <c r="M715"/>
      <c r="N715"/>
      <c r="O715"/>
      <c r="P715"/>
      <c r="Q715"/>
      <c r="R715"/>
      <c r="S715"/>
    </row>
    <row r="716" spans="2:19" hidden="1" x14ac:dyDescent="0.25">
      <c r="B716" t="s">
        <v>4</v>
      </c>
      <c r="C716" t="s">
        <v>199</v>
      </c>
      <c r="D716" t="s">
        <v>462</v>
      </c>
      <c r="E716"/>
      <c r="F716"/>
      <c r="G716"/>
      <c r="H716"/>
      <c r="I716"/>
      <c r="J716"/>
      <c r="K716"/>
      <c r="L716"/>
      <c r="M716"/>
      <c r="N716" s="41"/>
      <c r="O716" s="41"/>
      <c r="P716" s="41"/>
      <c r="Q716" s="41"/>
      <c r="R716" s="41"/>
      <c r="S716" s="41"/>
    </row>
    <row r="717" spans="2:19" hidden="1" x14ac:dyDescent="0.25">
      <c r="B717" t="s">
        <v>4</v>
      </c>
      <c r="C717" t="s">
        <v>199</v>
      </c>
      <c r="D717" t="s">
        <v>34</v>
      </c>
      <c r="E717" s="41"/>
      <c r="F717">
        <v>1979.8344050672599</v>
      </c>
      <c r="G717">
        <v>690.38045424555298</v>
      </c>
      <c r="H717">
        <v>3487.3865180396701</v>
      </c>
      <c r="I717">
        <v>636.37227978396697</v>
      </c>
      <c r="J717">
        <v>481.76889989826799</v>
      </c>
      <c r="K717">
        <v>465.41881334888501</v>
      </c>
      <c r="L717">
        <v>334.73768585030501</v>
      </c>
      <c r="M717">
        <v>207.47608964819099</v>
      </c>
      <c r="N717">
        <v>628.97987758059901</v>
      </c>
      <c r="O717">
        <v>349.77988517473511</v>
      </c>
      <c r="P717" s="41"/>
      <c r="Q717">
        <v>731.77333464569949</v>
      </c>
      <c r="R717">
        <v>579.52278328801754</v>
      </c>
      <c r="S717">
        <v>661.03548265935206</v>
      </c>
    </row>
    <row r="718" spans="2:19" hidden="1" x14ac:dyDescent="0.25">
      <c r="B718" t="s">
        <v>4</v>
      </c>
      <c r="C718" t="s">
        <v>199</v>
      </c>
      <c r="D718" t="s">
        <v>200</v>
      </c>
      <c r="E718"/>
      <c r="F718"/>
      <c r="G718"/>
      <c r="H718" s="41"/>
      <c r="I718"/>
      <c r="J718"/>
      <c r="K718"/>
      <c r="L718"/>
      <c r="M718"/>
      <c r="N718"/>
      <c r="O718"/>
      <c r="P718"/>
      <c r="Q718"/>
      <c r="R718"/>
      <c r="S718"/>
    </row>
    <row r="719" spans="2:19" hidden="1" x14ac:dyDescent="0.25">
      <c r="B719" t="s">
        <v>4</v>
      </c>
      <c r="C719" t="s">
        <v>199</v>
      </c>
      <c r="D719" t="s">
        <v>555</v>
      </c>
      <c r="E719">
        <v>164873930.121077</v>
      </c>
      <c r="F719"/>
      <c r="G719"/>
      <c r="H719"/>
      <c r="I719"/>
      <c r="J719"/>
      <c r="K719"/>
      <c r="L719"/>
      <c r="M719"/>
      <c r="N719"/>
      <c r="O719"/>
      <c r="P719"/>
      <c r="Q719"/>
      <c r="R719"/>
      <c r="S719"/>
    </row>
    <row r="720" spans="2:19" hidden="1" x14ac:dyDescent="0.25">
      <c r="B720" t="s">
        <v>4</v>
      </c>
      <c r="C720" t="s">
        <v>199</v>
      </c>
      <c r="D720" t="s">
        <v>201</v>
      </c>
      <c r="E720"/>
      <c r="F720" s="41"/>
      <c r="G720">
        <v>312.25120918522202</v>
      </c>
      <c r="H720" s="41"/>
      <c r="I720" s="41"/>
      <c r="J720" s="41"/>
      <c r="K720">
        <v>177.31386758034299</v>
      </c>
      <c r="L720">
        <v>613.65293134992703</v>
      </c>
      <c r="M720">
        <v>371.42076654770398</v>
      </c>
      <c r="N720">
        <v>407.1379715750391</v>
      </c>
      <c r="O720">
        <v>494.73177709736592</v>
      </c>
      <c r="P720" s="41"/>
      <c r="Q720" s="41"/>
      <c r="R720">
        <v>304.85645285905338</v>
      </c>
      <c r="S720">
        <v>248.6696080182295</v>
      </c>
    </row>
    <row r="721" spans="2:19" hidden="1" x14ac:dyDescent="0.25">
      <c r="B721" t="s">
        <v>4</v>
      </c>
      <c r="C721" t="s">
        <v>199</v>
      </c>
      <c r="D721" t="s">
        <v>1</v>
      </c>
      <c r="E721"/>
      <c r="F721">
        <v>1488564362.50894</v>
      </c>
      <c r="G721"/>
      <c r="H721"/>
      <c r="I721"/>
      <c r="J721">
        <v>346947709.13598001</v>
      </c>
      <c r="K721">
        <v>763538170.03759003</v>
      </c>
      <c r="L721">
        <v>478658976.801139</v>
      </c>
      <c r="M721">
        <v>636740843.93874705</v>
      </c>
      <c r="N721">
        <v>521070481.4774068</v>
      </c>
      <c r="O721">
        <v>511911670.93761551</v>
      </c>
      <c r="P721">
        <v>707778730.64045489</v>
      </c>
      <c r="Q721">
        <v>494513349.0883351</v>
      </c>
      <c r="R721">
        <v>630038778.47123265</v>
      </c>
      <c r="S721"/>
    </row>
    <row r="722" spans="2:19" hidden="1" x14ac:dyDescent="0.25">
      <c r="B722" t="s">
        <v>4</v>
      </c>
      <c r="C722" t="s">
        <v>199</v>
      </c>
      <c r="D722" t="s">
        <v>129</v>
      </c>
      <c r="E722"/>
      <c r="F722"/>
      <c r="G722"/>
      <c r="H722"/>
      <c r="I722" s="41"/>
      <c r="J722"/>
      <c r="K722"/>
      <c r="L722"/>
      <c r="M722"/>
      <c r="N722"/>
      <c r="O722"/>
      <c r="P722"/>
      <c r="Q722"/>
      <c r="R722"/>
      <c r="S722"/>
    </row>
    <row r="723" spans="2:19" hidden="1" x14ac:dyDescent="0.25">
      <c r="B723" t="s">
        <v>4</v>
      </c>
      <c r="C723" t="s">
        <v>199</v>
      </c>
      <c r="D723" t="s">
        <v>130</v>
      </c>
      <c r="E723"/>
      <c r="F723" s="41"/>
      <c r="G723" s="41"/>
      <c r="H723" s="41"/>
      <c r="I723" s="41"/>
      <c r="J723" s="41"/>
      <c r="K723" s="41"/>
      <c r="L723" s="41"/>
      <c r="M723" s="41"/>
      <c r="N723" s="41"/>
      <c r="O723" s="41"/>
      <c r="P723" s="41"/>
      <c r="Q723" s="41"/>
      <c r="R723" s="41"/>
      <c r="S723" s="41"/>
    </row>
    <row r="724" spans="2:19" hidden="1" x14ac:dyDescent="0.25">
      <c r="B724" t="s">
        <v>4</v>
      </c>
      <c r="C724" t="s">
        <v>199</v>
      </c>
      <c r="D724" t="s">
        <v>202</v>
      </c>
      <c r="E724"/>
      <c r="F724"/>
      <c r="G724"/>
      <c r="H724" s="41"/>
      <c r="I724" s="41"/>
      <c r="J724" s="41"/>
      <c r="K724" s="41"/>
      <c r="L724" s="41"/>
      <c r="M724" s="41"/>
      <c r="N724" s="41"/>
      <c r="O724" s="41"/>
      <c r="P724" s="41"/>
      <c r="Q724" s="41"/>
      <c r="R724" s="41"/>
      <c r="S724" s="41"/>
    </row>
    <row r="725" spans="2:19" hidden="1" x14ac:dyDescent="0.25">
      <c r="B725" t="s">
        <v>4</v>
      </c>
      <c r="C725" t="s">
        <v>199</v>
      </c>
      <c r="D725" t="s">
        <v>203</v>
      </c>
      <c r="E725"/>
      <c r="F725" s="41"/>
      <c r="G725" s="41"/>
      <c r="H725" s="41"/>
      <c r="I725" s="41"/>
      <c r="J725" s="41"/>
      <c r="K725" s="41"/>
      <c r="L725" s="41"/>
      <c r="M725" s="41"/>
      <c r="N725" s="41"/>
      <c r="O725" s="41"/>
      <c r="P725" s="41"/>
      <c r="Q725" s="41"/>
      <c r="R725" s="41"/>
      <c r="S725" s="41"/>
    </row>
    <row r="726" spans="2:19" hidden="1" x14ac:dyDescent="0.25">
      <c r="B726" t="s">
        <v>4</v>
      </c>
      <c r="C726" t="s">
        <v>199</v>
      </c>
      <c r="D726" t="s">
        <v>40</v>
      </c>
      <c r="E726">
        <v>8795.2830213443103</v>
      </c>
      <c r="F726">
        <v>7969.0589524631696</v>
      </c>
      <c r="G726">
        <v>14707.3935761214</v>
      </c>
      <c r="H726">
        <v>3073.3988419997199</v>
      </c>
      <c r="I726">
        <v>1564.5152299822601</v>
      </c>
      <c r="J726">
        <v>738.31207659976599</v>
      </c>
      <c r="K726">
        <v>694.35508228555796</v>
      </c>
      <c r="L726">
        <v>421.24158026809602</v>
      </c>
      <c r="M726">
        <v>356.25663588894002</v>
      </c>
      <c r="N726" s="41"/>
      <c r="O726">
        <v>248.188635955704</v>
      </c>
      <c r="P726" s="41"/>
      <c r="Q726" s="41"/>
      <c r="R726" s="41"/>
      <c r="S726" s="41"/>
    </row>
    <row r="727" spans="2:19" hidden="1" x14ac:dyDescent="0.25">
      <c r="B727" t="s">
        <v>4</v>
      </c>
      <c r="C727" t="s">
        <v>199</v>
      </c>
      <c r="D727" t="s">
        <v>204</v>
      </c>
      <c r="E727">
        <v>158195.463083782</v>
      </c>
      <c r="F727">
        <v>74615.462122957601</v>
      </c>
      <c r="G727" s="41"/>
      <c r="H727">
        <v>49119.320476847199</v>
      </c>
      <c r="I727"/>
      <c r="J727">
        <v>40563.084470811802</v>
      </c>
      <c r="K727">
        <v>60401.077785576002</v>
      </c>
      <c r="L727">
        <v>50776.927404153997</v>
      </c>
      <c r="M727">
        <v>248597.385925877</v>
      </c>
      <c r="N727">
        <v>39893.843299424218</v>
      </c>
      <c r="O727">
        <v>73843.027285155666</v>
      </c>
      <c r="P727">
        <v>51111.065893501982</v>
      </c>
      <c r="Q727">
        <v>36043.403203909351</v>
      </c>
      <c r="R727">
        <v>35700.410879840958</v>
      </c>
      <c r="S727" s="41"/>
    </row>
    <row r="728" spans="2:19" hidden="1" x14ac:dyDescent="0.25">
      <c r="B728" t="s">
        <v>4</v>
      </c>
      <c r="C728" t="s">
        <v>199</v>
      </c>
      <c r="D728" t="s">
        <v>205</v>
      </c>
      <c r="E728"/>
      <c r="F728"/>
      <c r="G728"/>
      <c r="H728"/>
      <c r="I728"/>
      <c r="J728"/>
      <c r="K728"/>
      <c r="L728"/>
      <c r="M728"/>
      <c r="N728"/>
      <c r="O728"/>
      <c r="P728"/>
      <c r="Q728">
        <v>8422.860042472299</v>
      </c>
      <c r="R728">
        <v>9682.5476810005221</v>
      </c>
      <c r="S728">
        <v>11000.418860085279</v>
      </c>
    </row>
    <row r="729" spans="2:19" hidden="1" x14ac:dyDescent="0.25">
      <c r="B729" t="s">
        <v>4</v>
      </c>
      <c r="C729" t="s">
        <v>199</v>
      </c>
      <c r="D729" t="s">
        <v>206</v>
      </c>
      <c r="E729"/>
      <c r="F729"/>
      <c r="G729"/>
      <c r="H729" s="41"/>
      <c r="I729" s="41"/>
      <c r="J729" s="41"/>
      <c r="K729">
        <v>816.16224118209198</v>
      </c>
      <c r="L729">
        <v>333.096872322016</v>
      </c>
      <c r="M729" s="41"/>
      <c r="N729">
        <v>221.1797011465635</v>
      </c>
      <c r="O729" s="41"/>
      <c r="P729" s="41"/>
      <c r="Q729" s="41"/>
      <c r="R729" s="41"/>
      <c r="S729" s="41"/>
    </row>
    <row r="730" spans="2:19" hidden="1" x14ac:dyDescent="0.25">
      <c r="B730" t="s">
        <v>4</v>
      </c>
      <c r="C730" t="s">
        <v>199</v>
      </c>
      <c r="D730" t="s">
        <v>207</v>
      </c>
      <c r="E730"/>
      <c r="F730"/>
      <c r="G730"/>
      <c r="H730" s="41"/>
      <c r="I730" s="41"/>
      <c r="J730" s="41"/>
      <c r="K730" s="41"/>
      <c r="L730" s="41"/>
      <c r="M730" s="41"/>
      <c r="N730" s="41"/>
      <c r="O730" s="41"/>
      <c r="P730" s="41"/>
      <c r="Q730" s="41"/>
      <c r="R730" s="41"/>
      <c r="S730" s="41"/>
    </row>
    <row r="731" spans="2:19" hidden="1" x14ac:dyDescent="0.25">
      <c r="B731" t="s">
        <v>4</v>
      </c>
      <c r="C731" t="s">
        <v>199</v>
      </c>
      <c r="D731" t="s">
        <v>463</v>
      </c>
      <c r="E731"/>
      <c r="F731"/>
      <c r="G731"/>
      <c r="H731"/>
      <c r="I731"/>
      <c r="J731"/>
      <c r="K731"/>
      <c r="L731"/>
      <c r="M731"/>
      <c r="N731"/>
      <c r="O731"/>
      <c r="P731"/>
      <c r="Q731"/>
      <c r="R731"/>
      <c r="S731" s="41"/>
    </row>
    <row r="732" spans="2:19" hidden="1" x14ac:dyDescent="0.25">
      <c r="B732" t="s">
        <v>4</v>
      </c>
      <c r="C732" t="s">
        <v>199</v>
      </c>
      <c r="D732" t="s">
        <v>43</v>
      </c>
      <c r="E732"/>
      <c r="F732"/>
      <c r="G732"/>
      <c r="H732"/>
      <c r="I732" s="41"/>
      <c r="J732">
        <v>33.305363976661702</v>
      </c>
      <c r="K732">
        <v>17.649362680417301</v>
      </c>
      <c r="L732">
        <v>12.5575354053456</v>
      </c>
      <c r="M732">
        <v>15.2279327704761</v>
      </c>
      <c r="N732">
        <v>11.7812353529237</v>
      </c>
      <c r="O732">
        <v>13.55811073649409</v>
      </c>
      <c r="P732">
        <v>15.51873892315594</v>
      </c>
      <c r="Q732">
        <v>10.895500104558741</v>
      </c>
      <c r="R732">
        <v>8.633251788121278</v>
      </c>
      <c r="S732">
        <v>20.101133890015038</v>
      </c>
    </row>
    <row r="733" spans="2:19" hidden="1" x14ac:dyDescent="0.25">
      <c r="B733" t="s">
        <v>4</v>
      </c>
      <c r="C733" t="s">
        <v>199</v>
      </c>
      <c r="D733" t="s">
        <v>208</v>
      </c>
      <c r="E733"/>
      <c r="F733"/>
      <c r="G733"/>
      <c r="H733" s="41"/>
      <c r="I733"/>
      <c r="J733"/>
      <c r="K733"/>
      <c r="L733"/>
      <c r="M733"/>
      <c r="N733"/>
      <c r="O733"/>
      <c r="P733"/>
      <c r="Q733"/>
      <c r="R733"/>
      <c r="S733"/>
    </row>
    <row r="734" spans="2:19" hidden="1" x14ac:dyDescent="0.25">
      <c r="B734" t="s">
        <v>4</v>
      </c>
      <c r="C734" t="s">
        <v>199</v>
      </c>
      <c r="D734" t="s">
        <v>44</v>
      </c>
      <c r="E734"/>
      <c r="F734">
        <v>1187.75547303083</v>
      </c>
      <c r="G734">
        <v>674.50220732429398</v>
      </c>
      <c r="H734" s="41"/>
      <c r="I734" s="41"/>
      <c r="J734" s="41"/>
      <c r="K734" s="41"/>
      <c r="L734">
        <v>384.091246086963</v>
      </c>
      <c r="M734">
        <v>165.53499964154099</v>
      </c>
      <c r="N734" s="41"/>
      <c r="O734" s="41"/>
      <c r="P734" s="41"/>
      <c r="Q734" s="41"/>
      <c r="R734" s="41"/>
      <c r="S734" s="41"/>
    </row>
    <row r="735" spans="2:19" hidden="1" x14ac:dyDescent="0.25">
      <c r="B735" t="s">
        <v>4</v>
      </c>
      <c r="C735" t="s">
        <v>199</v>
      </c>
      <c r="D735" t="s">
        <v>121</v>
      </c>
      <c r="E735"/>
      <c r="F735" s="41"/>
      <c r="G735" s="41"/>
      <c r="H735" s="41"/>
      <c r="I735" s="41"/>
      <c r="J735" s="41"/>
      <c r="K735" s="41"/>
      <c r="L735" s="41"/>
      <c r="M735" s="41"/>
      <c r="N735" s="41"/>
      <c r="O735" s="41"/>
      <c r="P735" s="41"/>
      <c r="Q735" s="41"/>
      <c r="R735" s="41"/>
      <c r="S735" s="41"/>
    </row>
    <row r="736" spans="2:19" hidden="1" x14ac:dyDescent="0.25">
      <c r="B736" t="s">
        <v>4</v>
      </c>
      <c r="C736" t="s">
        <v>199</v>
      </c>
      <c r="D736" t="s">
        <v>45</v>
      </c>
      <c r="E736"/>
      <c r="F736"/>
      <c r="G736" s="41"/>
      <c r="H736" s="41"/>
      <c r="I736" s="41"/>
      <c r="J736" s="41"/>
      <c r="K736" s="41"/>
      <c r="L736" s="41"/>
      <c r="M736" s="41"/>
      <c r="N736" s="41"/>
      <c r="O736" s="41"/>
      <c r="P736" s="41"/>
      <c r="Q736" s="41"/>
      <c r="R736" s="41"/>
      <c r="S736" s="41"/>
    </row>
    <row r="737" spans="2:19" hidden="1" x14ac:dyDescent="0.25">
      <c r="B737" t="s">
        <v>4</v>
      </c>
      <c r="C737" t="s">
        <v>199</v>
      </c>
      <c r="D737" t="s">
        <v>46</v>
      </c>
      <c r="E737"/>
      <c r="F737"/>
      <c r="G737" s="41"/>
      <c r="H737">
        <v>223.83294538554799</v>
      </c>
      <c r="I737" s="41"/>
      <c r="J737" s="41"/>
      <c r="K737" s="41"/>
      <c r="L737" s="41"/>
      <c r="M737" s="41"/>
      <c r="N737" s="41"/>
      <c r="O737" s="41"/>
      <c r="P737" s="41"/>
      <c r="Q737" s="41"/>
      <c r="R737" s="41"/>
      <c r="S737" s="41"/>
    </row>
    <row r="738" spans="2:19" hidden="1" x14ac:dyDescent="0.25">
      <c r="B738" t="s">
        <v>4</v>
      </c>
      <c r="C738" t="s">
        <v>199</v>
      </c>
      <c r="D738" t="s">
        <v>209</v>
      </c>
      <c r="E738"/>
      <c r="F738"/>
      <c r="G738"/>
      <c r="H738" s="41"/>
      <c r="I738" s="41"/>
      <c r="J738" s="41"/>
      <c r="K738" s="41"/>
      <c r="L738" s="41"/>
      <c r="M738" s="41"/>
      <c r="N738" s="41"/>
      <c r="O738" s="41"/>
      <c r="P738" s="41"/>
      <c r="Q738" s="41"/>
      <c r="R738" s="41"/>
      <c r="S738" s="41"/>
    </row>
    <row r="739" spans="2:19" hidden="1" x14ac:dyDescent="0.25">
      <c r="B739" t="s">
        <v>4</v>
      </c>
      <c r="C739" t="s">
        <v>199</v>
      </c>
      <c r="D739" t="s">
        <v>47</v>
      </c>
      <c r="E739">
        <v>9674.9117898524692</v>
      </c>
      <c r="F739">
        <v>3814.2425898991</v>
      </c>
      <c r="G739">
        <v>1812.5271577459901</v>
      </c>
      <c r="H739">
        <v>1196.9155635372699</v>
      </c>
      <c r="I739">
        <v>156019.099812595</v>
      </c>
      <c r="J739" s="41"/>
      <c r="K739" s="41"/>
      <c r="L739">
        <v>154.639388120527</v>
      </c>
      <c r="M739">
        <v>366.424569147174</v>
      </c>
      <c r="N739" s="41"/>
      <c r="O739" s="41"/>
      <c r="P739" s="41"/>
      <c r="Q739" s="41"/>
      <c r="R739" s="41"/>
      <c r="S739">
        <v>622.15740505458155</v>
      </c>
    </row>
    <row r="740" spans="2:19" hidden="1" x14ac:dyDescent="0.25">
      <c r="B740" t="s">
        <v>4</v>
      </c>
      <c r="C740" t="s">
        <v>199</v>
      </c>
      <c r="D740" t="s">
        <v>210</v>
      </c>
      <c r="E740"/>
      <c r="F740"/>
      <c r="G740"/>
      <c r="H740" s="41"/>
      <c r="I740" s="41"/>
      <c r="J740" s="41"/>
      <c r="K740" s="41"/>
      <c r="L740" s="41"/>
      <c r="M740" s="41"/>
      <c r="N740" s="41"/>
      <c r="O740" s="41"/>
      <c r="P740" s="41"/>
      <c r="Q740" s="41"/>
      <c r="R740" s="41"/>
      <c r="S740" s="41"/>
    </row>
    <row r="741" spans="2:19" hidden="1" x14ac:dyDescent="0.25">
      <c r="B741" t="s">
        <v>4</v>
      </c>
      <c r="C741" t="s">
        <v>199</v>
      </c>
      <c r="D741" t="s">
        <v>211</v>
      </c>
      <c r="E741"/>
      <c r="F741"/>
      <c r="G741"/>
      <c r="H741">
        <v>457.20961762396303</v>
      </c>
      <c r="I741">
        <v>338.015727922846</v>
      </c>
      <c r="J741" s="41"/>
      <c r="K741">
        <v>405.76433161191397</v>
      </c>
      <c r="L741">
        <v>274.03558416486101</v>
      </c>
      <c r="M741">
        <v>208.146538857801</v>
      </c>
      <c r="N741">
        <v>163.66950391206831</v>
      </c>
      <c r="O741" s="41"/>
      <c r="P741" s="41"/>
      <c r="Q741" s="41"/>
      <c r="R741" s="41"/>
      <c r="S741" s="41"/>
    </row>
    <row r="742" spans="2:19" hidden="1" x14ac:dyDescent="0.25">
      <c r="B742" t="s">
        <v>4</v>
      </c>
      <c r="C742" t="s">
        <v>199</v>
      </c>
      <c r="D742" t="s">
        <v>212</v>
      </c>
      <c r="E742"/>
      <c r="F742"/>
      <c r="G742"/>
      <c r="H742" s="41"/>
      <c r="I742" s="41"/>
      <c r="J742" s="41"/>
      <c r="K742" s="41"/>
      <c r="L742" s="41"/>
      <c r="M742" s="41"/>
      <c r="N742" s="41"/>
      <c r="O742" s="41"/>
      <c r="P742" s="41"/>
      <c r="Q742" s="41"/>
      <c r="R742" s="41"/>
      <c r="S742" s="41"/>
    </row>
    <row r="743" spans="2:19" hidden="1" x14ac:dyDescent="0.25">
      <c r="B743" t="s">
        <v>4</v>
      </c>
      <c r="C743" t="s">
        <v>199</v>
      </c>
      <c r="D743" t="s">
        <v>213</v>
      </c>
      <c r="E743"/>
      <c r="F743" s="41"/>
      <c r="G743" s="41"/>
      <c r="H743" s="41"/>
      <c r="I743" s="41"/>
      <c r="J743" s="41"/>
      <c r="K743" s="41"/>
      <c r="L743" s="41"/>
      <c r="M743" s="41"/>
      <c r="N743" s="41"/>
      <c r="O743" s="41"/>
      <c r="P743" s="41"/>
      <c r="Q743" s="41"/>
      <c r="R743" s="41"/>
      <c r="S743" s="41"/>
    </row>
    <row r="744" spans="2:19" hidden="1" x14ac:dyDescent="0.25">
      <c r="B744" t="s">
        <v>4</v>
      </c>
      <c r="C744" t="s">
        <v>199</v>
      </c>
      <c r="D744" t="s">
        <v>214</v>
      </c>
      <c r="E744"/>
      <c r="F744" s="41"/>
      <c r="G744" s="41"/>
      <c r="H744" s="41"/>
      <c r="I744" s="41"/>
      <c r="J744" s="41"/>
      <c r="K744" s="41"/>
      <c r="L744" s="41"/>
      <c r="M744" s="41"/>
      <c r="N744" s="41"/>
      <c r="O744" s="41"/>
      <c r="P744" s="41"/>
      <c r="Q744" s="41"/>
      <c r="R744" s="41"/>
      <c r="S744" s="41"/>
    </row>
    <row r="745" spans="2:19" hidden="1" x14ac:dyDescent="0.25">
      <c r="B745" t="s">
        <v>4</v>
      </c>
      <c r="C745" t="s">
        <v>199</v>
      </c>
      <c r="D745" t="s">
        <v>131</v>
      </c>
      <c r="E745"/>
      <c r="F745" s="41"/>
      <c r="G745" s="41"/>
      <c r="H745" s="41"/>
      <c r="I745" s="41"/>
      <c r="J745" s="41"/>
      <c r="K745" s="41"/>
      <c r="L745" s="41"/>
      <c r="M745" s="41"/>
      <c r="N745" s="41"/>
      <c r="O745" s="41"/>
      <c r="P745" s="41"/>
      <c r="Q745" s="41"/>
      <c r="R745" s="41"/>
      <c r="S745" s="41"/>
    </row>
    <row r="746" spans="2:19" hidden="1" x14ac:dyDescent="0.25">
      <c r="B746" t="s">
        <v>4</v>
      </c>
      <c r="C746" t="s">
        <v>199</v>
      </c>
      <c r="D746" t="s">
        <v>48</v>
      </c>
      <c r="E746"/>
      <c r="F746">
        <v>1165.2750441029</v>
      </c>
      <c r="G746">
        <v>1679.1164045160799</v>
      </c>
      <c r="H746"/>
      <c r="I746" s="41"/>
      <c r="J746" s="41"/>
      <c r="K746" s="41"/>
      <c r="L746" s="41"/>
      <c r="M746" s="41"/>
      <c r="N746" s="41"/>
      <c r="O746" s="41"/>
      <c r="P746" s="41"/>
      <c r="Q746" s="41"/>
      <c r="R746" s="41"/>
      <c r="S746" s="41"/>
    </row>
    <row r="747" spans="2:19" hidden="1" x14ac:dyDescent="0.25">
      <c r="B747" t="s">
        <v>4</v>
      </c>
      <c r="C747" t="s">
        <v>199</v>
      </c>
      <c r="D747" t="s">
        <v>49</v>
      </c>
      <c r="E747"/>
      <c r="F747" s="41"/>
      <c r="G747">
        <v>590.35035958701303</v>
      </c>
      <c r="H747" s="41"/>
      <c r="I747" s="41"/>
      <c r="J747" s="41"/>
      <c r="K747" s="41"/>
      <c r="L747" s="41"/>
      <c r="M747" s="41"/>
      <c r="N747" s="41"/>
      <c r="O747" s="41"/>
      <c r="P747" s="41"/>
      <c r="Q747" s="41"/>
      <c r="R747" s="41"/>
      <c r="S747" s="41"/>
    </row>
    <row r="748" spans="2:19" hidden="1" x14ac:dyDescent="0.25">
      <c r="B748" t="s">
        <v>4</v>
      </c>
      <c r="C748" t="s">
        <v>199</v>
      </c>
      <c r="D748" t="s">
        <v>215</v>
      </c>
      <c r="E748"/>
      <c r="F748" s="41"/>
      <c r="G748" s="41"/>
      <c r="H748" s="41"/>
      <c r="I748" s="41"/>
      <c r="J748" s="41"/>
      <c r="K748" s="41"/>
      <c r="L748" s="41"/>
      <c r="M748" s="41"/>
      <c r="N748" s="41"/>
      <c r="O748" s="41"/>
      <c r="P748" s="41"/>
      <c r="Q748" s="41"/>
      <c r="R748" s="41"/>
      <c r="S748" s="41"/>
    </row>
    <row r="749" spans="2:19" hidden="1" x14ac:dyDescent="0.25">
      <c r="B749" t="s">
        <v>4</v>
      </c>
      <c r="C749" t="s">
        <v>199</v>
      </c>
      <c r="D749" t="s">
        <v>216</v>
      </c>
      <c r="E749"/>
      <c r="F749"/>
      <c r="G749"/>
      <c r="H749" s="41"/>
      <c r="I749" s="41"/>
      <c r="J749">
        <v>714.92225216862403</v>
      </c>
      <c r="K749">
        <v>1072.85739774481</v>
      </c>
      <c r="L749" s="41"/>
      <c r="M749" s="41"/>
      <c r="N749" s="41"/>
      <c r="O749" s="41"/>
      <c r="P749" s="41"/>
      <c r="Q749" s="41"/>
      <c r="R749" s="41"/>
      <c r="S749" s="41"/>
    </row>
    <row r="750" spans="2:19" hidden="1" x14ac:dyDescent="0.25">
      <c r="B750" t="s">
        <v>4</v>
      </c>
      <c r="C750" t="s">
        <v>199</v>
      </c>
      <c r="D750" t="s">
        <v>51</v>
      </c>
      <c r="E750"/>
      <c r="F750">
        <v>2317.9024369393201</v>
      </c>
      <c r="G750">
        <v>1368.76973270805</v>
      </c>
      <c r="H750" s="41"/>
      <c r="I750" s="41"/>
      <c r="J750" s="41"/>
      <c r="K750" s="41"/>
      <c r="L750">
        <v>175.14733764484001</v>
      </c>
      <c r="M750" s="41"/>
      <c r="N750" s="41"/>
      <c r="O750" s="41"/>
      <c r="P750" s="41"/>
      <c r="Q750" s="41"/>
      <c r="R750" s="41"/>
      <c r="S750" s="41"/>
    </row>
    <row r="751" spans="2:19" hidden="1" x14ac:dyDescent="0.25">
      <c r="B751" t="s">
        <v>4</v>
      </c>
      <c r="C751" t="s">
        <v>199</v>
      </c>
      <c r="D751" t="s">
        <v>52</v>
      </c>
      <c r="E751"/>
      <c r="F751"/>
      <c r="G751">
        <v>2215.9550655418302</v>
      </c>
      <c r="H751" s="41"/>
      <c r="I751" s="41"/>
      <c r="J751" s="41"/>
      <c r="K751" s="41"/>
      <c r="L751" s="41"/>
      <c r="M751" s="41"/>
      <c r="N751">
        <v>646.89874767600736</v>
      </c>
      <c r="O751">
        <v>459.70206187458751</v>
      </c>
      <c r="P751">
        <v>552.18738680383967</v>
      </c>
      <c r="Q751" s="41"/>
      <c r="R751">
        <v>583.46917906914882</v>
      </c>
      <c r="S751">
        <v>517.23333771067973</v>
      </c>
    </row>
    <row r="752" spans="2:19" hidden="1" x14ac:dyDescent="0.25">
      <c r="B752" t="s">
        <v>4</v>
      </c>
      <c r="C752" t="s">
        <v>199</v>
      </c>
      <c r="D752" t="s">
        <v>217</v>
      </c>
      <c r="E752"/>
      <c r="F752"/>
      <c r="G752"/>
      <c r="H752"/>
      <c r="I752"/>
      <c r="J752"/>
      <c r="K752"/>
      <c r="L752"/>
      <c r="M752">
        <v>88406.904622617396</v>
      </c>
      <c r="N752">
        <v>58398.046760073361</v>
      </c>
      <c r="O752">
        <v>52983.262820967931</v>
      </c>
      <c r="P752">
        <v>58653.399981649178</v>
      </c>
      <c r="Q752">
        <v>48569.063959067193</v>
      </c>
      <c r="R752">
        <v>32736.663631443549</v>
      </c>
      <c r="S752" s="41"/>
    </row>
    <row r="753" spans="2:19" hidden="1" x14ac:dyDescent="0.25">
      <c r="B753" t="s">
        <v>4</v>
      </c>
      <c r="C753" t="s">
        <v>199</v>
      </c>
      <c r="D753" t="s">
        <v>55</v>
      </c>
      <c r="E753"/>
      <c r="F753">
        <v>632908.163139157</v>
      </c>
      <c r="G753">
        <v>609198.93852592004</v>
      </c>
      <c r="H753">
        <v>427262.46652950201</v>
      </c>
      <c r="I753">
        <v>353040.08019676199</v>
      </c>
      <c r="J753">
        <v>257676.51773539599</v>
      </c>
      <c r="K753">
        <v>301707.38620623201</v>
      </c>
      <c r="L753">
        <v>248658.54771660501</v>
      </c>
      <c r="M753">
        <v>200841.71036658899</v>
      </c>
      <c r="N753">
        <v>219325.5603237933</v>
      </c>
      <c r="O753">
        <v>219582.42107574691</v>
      </c>
      <c r="P753">
        <v>239601.9550249344</v>
      </c>
      <c r="Q753">
        <v>174660.89143133271</v>
      </c>
      <c r="R753">
        <v>165604.1917017732</v>
      </c>
      <c r="S753">
        <v>196244.02325467271</v>
      </c>
    </row>
    <row r="754" spans="2:19" hidden="1" x14ac:dyDescent="0.25">
      <c r="B754" t="s">
        <v>4</v>
      </c>
      <c r="C754" t="s">
        <v>199</v>
      </c>
      <c r="D754" t="s">
        <v>218</v>
      </c>
      <c r="E754"/>
      <c r="F754"/>
      <c r="G754"/>
      <c r="H754" s="41"/>
      <c r="I754"/>
      <c r="J754"/>
      <c r="K754"/>
      <c r="L754"/>
      <c r="M754"/>
      <c r="N754"/>
      <c r="O754"/>
      <c r="P754"/>
      <c r="Q754"/>
      <c r="R754"/>
      <c r="S754"/>
    </row>
    <row r="755" spans="2:19" hidden="1" x14ac:dyDescent="0.25">
      <c r="B755" t="s">
        <v>4</v>
      </c>
      <c r="C755" t="s">
        <v>199</v>
      </c>
      <c r="D755" t="s">
        <v>132</v>
      </c>
      <c r="E755" s="41"/>
      <c r="F755" s="41"/>
      <c r="G755" s="41"/>
      <c r="H755" s="41"/>
      <c r="I755" s="41"/>
      <c r="J755" s="41"/>
      <c r="K755" s="41"/>
      <c r="L755" s="41"/>
      <c r="M755" s="41"/>
      <c r="N755" s="41"/>
      <c r="O755" s="41"/>
      <c r="P755" s="41"/>
      <c r="Q755" s="41"/>
      <c r="R755" s="41"/>
      <c r="S755" s="41"/>
    </row>
    <row r="756" spans="2:19" hidden="1" x14ac:dyDescent="0.25">
      <c r="B756" t="s">
        <v>4</v>
      </c>
      <c r="C756" t="s">
        <v>199</v>
      </c>
      <c r="D756" t="s">
        <v>219</v>
      </c>
      <c r="E756"/>
      <c r="F756"/>
      <c r="G756"/>
      <c r="H756" s="41"/>
      <c r="I756" s="41"/>
      <c r="J756" s="41"/>
      <c r="K756" s="41"/>
      <c r="L756" s="41"/>
      <c r="M756" s="41"/>
      <c r="N756" s="41"/>
      <c r="O756" s="41"/>
      <c r="P756" s="41"/>
      <c r="Q756" s="41"/>
      <c r="R756" s="41"/>
      <c r="S756" s="41"/>
    </row>
    <row r="757" spans="2:19" hidden="1" x14ac:dyDescent="0.25">
      <c r="B757" t="s">
        <v>4</v>
      </c>
      <c r="C757" t="s">
        <v>199</v>
      </c>
      <c r="D757" t="s">
        <v>57</v>
      </c>
      <c r="E757"/>
      <c r="F757"/>
      <c r="G757"/>
      <c r="H757" s="41"/>
      <c r="I757" s="41"/>
      <c r="J757" s="41"/>
      <c r="K757" s="41"/>
      <c r="L757" s="41"/>
      <c r="M757" s="41"/>
      <c r="N757" s="41"/>
      <c r="O757" s="41"/>
      <c r="P757"/>
      <c r="Q757"/>
      <c r="R757" s="41"/>
      <c r="S757" s="41"/>
    </row>
    <row r="758" spans="2:19" hidden="1" x14ac:dyDescent="0.25">
      <c r="B758" t="s">
        <v>4</v>
      </c>
      <c r="C758" t="s">
        <v>199</v>
      </c>
      <c r="D758" t="s">
        <v>220</v>
      </c>
      <c r="E758"/>
      <c r="F758"/>
      <c r="G758"/>
      <c r="H758" s="41"/>
      <c r="I758" s="41"/>
      <c r="J758" s="41"/>
      <c r="K758" s="41"/>
      <c r="L758" s="41"/>
      <c r="M758" s="41"/>
      <c r="N758" s="41"/>
      <c r="O758" s="41"/>
      <c r="P758"/>
      <c r="Q758"/>
      <c r="R758" s="41"/>
      <c r="S758" s="41"/>
    </row>
    <row r="759" spans="2:19" hidden="1" x14ac:dyDescent="0.25">
      <c r="B759" t="s">
        <v>4</v>
      </c>
      <c r="C759" t="s">
        <v>199</v>
      </c>
      <c r="D759" t="s">
        <v>221</v>
      </c>
      <c r="E759"/>
      <c r="F759"/>
      <c r="G759"/>
      <c r="H759" s="41"/>
      <c r="I759" s="41"/>
      <c r="J759" s="41"/>
      <c r="K759" s="41"/>
      <c r="L759" s="41"/>
      <c r="M759" s="41"/>
      <c r="N759"/>
      <c r="O759"/>
      <c r="P759"/>
      <c r="Q759"/>
      <c r="R759"/>
      <c r="S759"/>
    </row>
    <row r="760" spans="2:19" hidden="1" x14ac:dyDescent="0.25">
      <c r="B760" t="s">
        <v>4</v>
      </c>
      <c r="C760" t="s">
        <v>199</v>
      </c>
      <c r="D760" t="s">
        <v>64</v>
      </c>
      <c r="E760">
        <v>60.987875519477001</v>
      </c>
      <c r="F760" s="41"/>
      <c r="G760" s="41"/>
      <c r="H760" s="41"/>
      <c r="I760" s="41"/>
      <c r="J760">
        <v>3.7782926783214901</v>
      </c>
      <c r="K760" s="41"/>
      <c r="L760" s="41"/>
      <c r="M760">
        <v>6.7244313892903698</v>
      </c>
      <c r="N760">
        <v>5.9209178869264143</v>
      </c>
      <c r="O760" s="41"/>
      <c r="P760">
        <v>22.584520133684471</v>
      </c>
      <c r="Q760" s="41"/>
      <c r="R760" s="41"/>
      <c r="S760" s="41"/>
    </row>
    <row r="761" spans="2:19" hidden="1" x14ac:dyDescent="0.25">
      <c r="B761" t="s">
        <v>4</v>
      </c>
      <c r="C761" t="s">
        <v>199</v>
      </c>
      <c r="D761" t="s">
        <v>65</v>
      </c>
      <c r="E761">
        <v>93.441676524603196</v>
      </c>
      <c r="F761">
        <v>106.487466767642</v>
      </c>
      <c r="G761" s="41"/>
      <c r="H761" s="41"/>
      <c r="I761" s="41"/>
      <c r="J761">
        <v>94.214298835968904</v>
      </c>
      <c r="K761">
        <v>98.769319694626304</v>
      </c>
      <c r="L761">
        <v>105.70280307675</v>
      </c>
      <c r="M761">
        <v>103.98852779912001</v>
      </c>
      <c r="N761">
        <v>67.257302014282246</v>
      </c>
      <c r="O761">
        <v>53.774961814112928</v>
      </c>
      <c r="P761">
        <v>28.75069406246779</v>
      </c>
      <c r="Q761">
        <v>44.001001486409727</v>
      </c>
      <c r="R761">
        <v>51.771950259971682</v>
      </c>
      <c r="S761">
        <v>63.577823990154918</v>
      </c>
    </row>
    <row r="762" spans="2:19" hidden="1" x14ac:dyDescent="0.25">
      <c r="B762" t="s">
        <v>4</v>
      </c>
      <c r="C762" t="s">
        <v>199</v>
      </c>
      <c r="D762" t="s">
        <v>222</v>
      </c>
      <c r="E762">
        <v>56.169729138579598</v>
      </c>
      <c r="F762">
        <v>174.635544943501</v>
      </c>
      <c r="G762" s="41"/>
      <c r="H762" s="41"/>
      <c r="I762">
        <v>11.070469721589401</v>
      </c>
      <c r="J762">
        <v>6.81929173027142</v>
      </c>
      <c r="K762">
        <v>10.86244871547</v>
      </c>
      <c r="L762">
        <v>9.1092014639595096</v>
      </c>
      <c r="M762">
        <v>11.445875187092099</v>
      </c>
      <c r="N762">
        <v>6.4762890393261374</v>
      </c>
      <c r="O762">
        <v>3.8755350301492748</v>
      </c>
      <c r="P762">
        <v>8.2514102356824495</v>
      </c>
      <c r="Q762">
        <v>4.2967328302885379</v>
      </c>
      <c r="R762">
        <v>2.2893891005673921</v>
      </c>
      <c r="S762">
        <v>5.3331690201085484</v>
      </c>
    </row>
    <row r="763" spans="2:19" hidden="1" x14ac:dyDescent="0.25">
      <c r="B763" t="s">
        <v>4</v>
      </c>
      <c r="C763" t="s">
        <v>199</v>
      </c>
      <c r="D763" t="s">
        <v>223</v>
      </c>
      <c r="E763">
        <v>55.559459866508803</v>
      </c>
      <c r="F763">
        <v>77.445681664934</v>
      </c>
      <c r="G763" s="41"/>
      <c r="H763">
        <v>30.0608939290872</v>
      </c>
      <c r="I763">
        <v>22.5929191775326</v>
      </c>
      <c r="J763">
        <v>20.695204537779698</v>
      </c>
      <c r="K763">
        <v>20.092005743343599</v>
      </c>
      <c r="L763">
        <v>17.763437206332899</v>
      </c>
      <c r="M763">
        <v>19.3100863689221</v>
      </c>
      <c r="N763">
        <v>15.015074907127349</v>
      </c>
      <c r="O763">
        <v>10.813849779889241</v>
      </c>
      <c r="P763">
        <v>14.98797357192567</v>
      </c>
      <c r="Q763">
        <v>13.70925764604573</v>
      </c>
      <c r="R763">
        <v>13.285289339056099</v>
      </c>
      <c r="S763">
        <v>10.6996252692503</v>
      </c>
    </row>
    <row r="764" spans="2:19" hidden="1" x14ac:dyDescent="0.25">
      <c r="B764" t="s">
        <v>4</v>
      </c>
      <c r="C764" t="s">
        <v>199</v>
      </c>
      <c r="D764" t="s">
        <v>224</v>
      </c>
      <c r="E764"/>
      <c r="F764"/>
      <c r="G764"/>
      <c r="H764"/>
      <c r="I764">
        <v>4.6634940303309902</v>
      </c>
      <c r="J764">
        <v>3.20676459627246</v>
      </c>
      <c r="K764" s="41"/>
      <c r="L764">
        <v>1.2109402972728001</v>
      </c>
      <c r="M764">
        <v>1.64123145881849</v>
      </c>
      <c r="N764">
        <v>1.9943520145941349</v>
      </c>
      <c r="O764" s="41"/>
      <c r="P764">
        <v>3.7052271417854521</v>
      </c>
      <c r="Q764" s="41"/>
      <c r="R764" s="41"/>
      <c r="S764" s="41"/>
    </row>
    <row r="765" spans="2:19" hidden="1" x14ac:dyDescent="0.25">
      <c r="B765" t="s">
        <v>4</v>
      </c>
      <c r="C765" t="s">
        <v>199</v>
      </c>
      <c r="D765" t="s">
        <v>225</v>
      </c>
      <c r="E765">
        <v>362.861811176956</v>
      </c>
      <c r="F765">
        <v>301.98376570844101</v>
      </c>
      <c r="G765">
        <v>124.512348749347</v>
      </c>
      <c r="H765">
        <v>17.966300702378302</v>
      </c>
      <c r="I765">
        <v>28.7433766067001</v>
      </c>
      <c r="J765">
        <v>14.1717007761552</v>
      </c>
      <c r="K765">
        <v>13.735069866991701</v>
      </c>
      <c r="L765">
        <v>11.2145502624741</v>
      </c>
      <c r="M765">
        <v>11.8429796805761</v>
      </c>
      <c r="N765">
        <v>10.643192855024109</v>
      </c>
      <c r="O765">
        <v>22.137135892347779</v>
      </c>
      <c r="P765">
        <v>14.502113791419919</v>
      </c>
      <c r="Q765">
        <v>8.1954467872524983</v>
      </c>
      <c r="R765">
        <v>8.1167338858301132</v>
      </c>
      <c r="S765">
        <v>11.724885604209231</v>
      </c>
    </row>
    <row r="766" spans="2:19" hidden="1" x14ac:dyDescent="0.25">
      <c r="B766" t="s">
        <v>4</v>
      </c>
      <c r="C766" t="s">
        <v>199</v>
      </c>
      <c r="D766" t="s">
        <v>226</v>
      </c>
      <c r="E766"/>
      <c r="F766" s="41"/>
      <c r="G766" s="41"/>
      <c r="H766" s="41"/>
      <c r="I766" s="41"/>
      <c r="J766" s="41"/>
      <c r="K766" s="41"/>
      <c r="L766" s="41"/>
      <c r="M766" s="41"/>
      <c r="N766" s="41"/>
      <c r="O766" s="41"/>
      <c r="P766" s="41"/>
      <c r="Q766" s="41"/>
      <c r="R766" s="41"/>
      <c r="S766" s="41"/>
    </row>
    <row r="767" spans="2:19" hidden="1" x14ac:dyDescent="0.25">
      <c r="B767" t="s">
        <v>4</v>
      </c>
      <c r="C767" t="s">
        <v>199</v>
      </c>
      <c r="D767" t="s">
        <v>227</v>
      </c>
      <c r="E767"/>
      <c r="F767" s="41"/>
      <c r="G767" s="41"/>
      <c r="H767" s="41"/>
      <c r="I767" s="41"/>
      <c r="J767" s="41"/>
      <c r="K767" s="41"/>
      <c r="L767" s="41"/>
      <c r="M767" s="41"/>
      <c r="N767" s="41"/>
      <c r="O767" s="41"/>
      <c r="P767" s="41"/>
      <c r="Q767" s="41"/>
      <c r="R767" s="41"/>
      <c r="S767" s="41"/>
    </row>
    <row r="768" spans="2:19" hidden="1" x14ac:dyDescent="0.25">
      <c r="B768" t="s">
        <v>4</v>
      </c>
      <c r="C768" t="s">
        <v>199</v>
      </c>
      <c r="D768" t="s">
        <v>228</v>
      </c>
      <c r="E768"/>
      <c r="F768"/>
      <c r="G768"/>
      <c r="H768">
        <v>22838.148426132801</v>
      </c>
      <c r="I768">
        <v>4019.2443498378202</v>
      </c>
      <c r="J768">
        <v>2422.5332530874598</v>
      </c>
      <c r="K768">
        <v>2993.21877908021</v>
      </c>
      <c r="L768">
        <v>2170.66146895371</v>
      </c>
      <c r="M768">
        <v>2136.7203122880001</v>
      </c>
      <c r="N768">
        <v>3081.0769359358392</v>
      </c>
      <c r="O768">
        <v>1880.5097317299019</v>
      </c>
      <c r="P768" s="41"/>
      <c r="Q768">
        <v>482.11292797261672</v>
      </c>
      <c r="R768">
        <v>2017.588020581657</v>
      </c>
      <c r="S768">
        <v>2272.860214023804</v>
      </c>
    </row>
    <row r="769" spans="2:19" hidden="1" x14ac:dyDescent="0.25">
      <c r="B769" t="s">
        <v>4</v>
      </c>
      <c r="C769" t="s">
        <v>199</v>
      </c>
      <c r="D769" t="s">
        <v>229</v>
      </c>
      <c r="E769"/>
      <c r="F769"/>
      <c r="G769"/>
      <c r="H769" s="41"/>
      <c r="I769" s="41"/>
      <c r="J769" s="41"/>
      <c r="K769" s="41"/>
      <c r="L769" s="41"/>
      <c r="M769" s="41"/>
      <c r="N769" s="41"/>
      <c r="O769" s="41"/>
      <c r="P769" s="41"/>
      <c r="Q769" s="41"/>
      <c r="R769" s="41"/>
      <c r="S769" s="41"/>
    </row>
    <row r="770" spans="2:19" hidden="1" x14ac:dyDescent="0.25">
      <c r="B770" t="s">
        <v>4</v>
      </c>
      <c r="C770" t="s">
        <v>199</v>
      </c>
      <c r="D770" t="s">
        <v>230</v>
      </c>
      <c r="E770"/>
      <c r="F770" s="41"/>
      <c r="G770" s="41"/>
      <c r="H770" s="41"/>
      <c r="I770" s="41"/>
      <c r="J770" s="41"/>
      <c r="K770" s="41"/>
      <c r="L770" s="41"/>
      <c r="M770" s="41"/>
      <c r="N770" s="41"/>
      <c r="O770" s="41"/>
      <c r="P770" s="41"/>
      <c r="Q770" s="41"/>
      <c r="R770" s="41"/>
      <c r="S770" s="41"/>
    </row>
    <row r="771" spans="2:19" hidden="1" x14ac:dyDescent="0.25">
      <c r="B771" t="s">
        <v>4</v>
      </c>
      <c r="C771" t="s">
        <v>199</v>
      </c>
      <c r="D771" t="s">
        <v>134</v>
      </c>
      <c r="E771"/>
      <c r="F771"/>
      <c r="G771"/>
      <c r="H771" s="41"/>
      <c r="I771" s="41"/>
      <c r="J771" s="41"/>
      <c r="K771" s="41"/>
      <c r="L771" s="41"/>
      <c r="M771" s="41"/>
      <c r="N771" s="41"/>
      <c r="O771" s="41"/>
      <c r="P771" s="41"/>
      <c r="Q771" s="41"/>
      <c r="R771" s="41"/>
      <c r="S771" s="41"/>
    </row>
    <row r="772" spans="2:19" hidden="1" x14ac:dyDescent="0.25">
      <c r="B772" t="s">
        <v>4</v>
      </c>
      <c r="C772" t="s">
        <v>199</v>
      </c>
      <c r="D772" t="s">
        <v>0</v>
      </c>
      <c r="E772"/>
      <c r="F772"/>
      <c r="G772"/>
      <c r="H772" s="41"/>
      <c r="I772">
        <v>16.821648336640699</v>
      </c>
      <c r="J772">
        <v>58.837425750128901</v>
      </c>
      <c r="K772">
        <v>53.501926635520803</v>
      </c>
      <c r="L772">
        <v>42.772425569565598</v>
      </c>
      <c r="M772">
        <v>53.224604264219501</v>
      </c>
      <c r="N772"/>
      <c r="O772"/>
      <c r="P772"/>
      <c r="Q772"/>
      <c r="R772"/>
      <c r="S772"/>
    </row>
    <row r="773" spans="2:19" hidden="1" x14ac:dyDescent="0.25">
      <c r="B773" t="s">
        <v>4</v>
      </c>
      <c r="C773" t="s">
        <v>199</v>
      </c>
      <c r="D773" t="s">
        <v>83</v>
      </c>
      <c r="E773"/>
      <c r="F773">
        <v>64.969432629234504</v>
      </c>
      <c r="G773" s="41"/>
      <c r="H773" s="41"/>
      <c r="I773" s="41"/>
      <c r="J773">
        <v>3.5473901141339499</v>
      </c>
      <c r="K773">
        <v>4.9707635607913598</v>
      </c>
      <c r="L773">
        <v>3.4972078002812799</v>
      </c>
      <c r="M773">
        <v>4.0349955907052601</v>
      </c>
      <c r="N773">
        <v>4.1958181713055689</v>
      </c>
      <c r="O773">
        <v>3.343521005728944</v>
      </c>
      <c r="P773">
        <v>6.5658676661009441</v>
      </c>
      <c r="Q773">
        <v>3.0411894933962098</v>
      </c>
      <c r="R773">
        <v>3.6940322851343881</v>
      </c>
      <c r="S773">
        <v>3.8072243362700222</v>
      </c>
    </row>
    <row r="774" spans="2:19" hidden="1" x14ac:dyDescent="0.25">
      <c r="B774" t="s">
        <v>4</v>
      </c>
      <c r="C774" t="s">
        <v>199</v>
      </c>
      <c r="D774" t="s">
        <v>84</v>
      </c>
      <c r="E774">
        <v>1414.47520900071</v>
      </c>
      <c r="F774">
        <v>295.77832773415997</v>
      </c>
      <c r="G774" s="41"/>
      <c r="H774" s="41"/>
      <c r="I774" s="41"/>
      <c r="J774" s="41"/>
      <c r="K774" s="41"/>
      <c r="L774" s="41"/>
      <c r="M774" s="41"/>
      <c r="N774" s="41"/>
      <c r="O774" s="41"/>
      <c r="P774" s="41"/>
      <c r="Q774" s="41"/>
      <c r="R774" s="41"/>
      <c r="S774" s="41"/>
    </row>
    <row r="775" spans="2:19" hidden="1" x14ac:dyDescent="0.25">
      <c r="B775" t="s">
        <v>4</v>
      </c>
      <c r="C775" t="s">
        <v>199</v>
      </c>
      <c r="D775" t="s">
        <v>231</v>
      </c>
      <c r="E775"/>
      <c r="F775"/>
      <c r="G775"/>
      <c r="H775" s="41"/>
      <c r="I775" s="41"/>
      <c r="J775">
        <v>7.6340593421406799</v>
      </c>
      <c r="K775">
        <v>11.9756466036515</v>
      </c>
      <c r="L775">
        <v>7.4813434315934098</v>
      </c>
      <c r="M775">
        <v>9.8582271353787796</v>
      </c>
      <c r="N775"/>
      <c r="O775"/>
      <c r="P775"/>
      <c r="Q775"/>
      <c r="R775"/>
      <c r="S775"/>
    </row>
    <row r="776" spans="2:19" hidden="1" x14ac:dyDescent="0.25">
      <c r="B776" t="s">
        <v>4</v>
      </c>
      <c r="C776" t="s">
        <v>199</v>
      </c>
      <c r="D776" t="s">
        <v>232</v>
      </c>
      <c r="E776"/>
      <c r="F776"/>
      <c r="G776"/>
      <c r="H776" s="41"/>
      <c r="I776" s="41"/>
      <c r="J776">
        <v>7.4629276796925499</v>
      </c>
      <c r="K776">
        <v>8.9329705362510694</v>
      </c>
      <c r="L776">
        <v>6.4053345637393004</v>
      </c>
      <c r="M776">
        <v>7.6479963760449197</v>
      </c>
      <c r="N776">
        <v>6.3560564041860506</v>
      </c>
      <c r="O776">
        <v>5.0531265815091224</v>
      </c>
      <c r="P776">
        <v>8.0522114558931168</v>
      </c>
      <c r="Q776">
        <v>7.2101335121686549</v>
      </c>
      <c r="R776">
        <v>4.9543988647990806</v>
      </c>
      <c r="S776">
        <v>6.4787785856699722</v>
      </c>
    </row>
    <row r="777" spans="2:19" hidden="1" x14ac:dyDescent="0.25">
      <c r="B777" t="s">
        <v>4</v>
      </c>
      <c r="C777" t="s">
        <v>199</v>
      </c>
      <c r="D777" t="s">
        <v>233</v>
      </c>
      <c r="E777"/>
      <c r="F777"/>
      <c r="G777"/>
      <c r="H777" s="41"/>
      <c r="I777">
        <v>3.2698840707970098</v>
      </c>
      <c r="J777">
        <v>10.097881371806199</v>
      </c>
      <c r="K777">
        <v>8.2186859405243595</v>
      </c>
      <c r="L777">
        <v>6.6642911846520896</v>
      </c>
      <c r="M777">
        <v>9.0406799039188197</v>
      </c>
      <c r="N777">
        <v>7.8386371949033746</v>
      </c>
      <c r="O777">
        <v>5.2023352494466621</v>
      </c>
      <c r="P777">
        <v>9.9211071964935691</v>
      </c>
      <c r="Q777">
        <v>7.1841959916361144</v>
      </c>
      <c r="R777">
        <v>6.9414947257081163</v>
      </c>
      <c r="S777">
        <v>7.2356351233571274</v>
      </c>
    </row>
    <row r="778" spans="2:19" hidden="1" x14ac:dyDescent="0.25">
      <c r="B778" t="s">
        <v>4</v>
      </c>
      <c r="C778" t="s">
        <v>199</v>
      </c>
      <c r="D778" t="s">
        <v>234</v>
      </c>
      <c r="E778"/>
      <c r="F778"/>
      <c r="G778"/>
      <c r="H778" s="41"/>
      <c r="I778" s="41"/>
      <c r="J778">
        <v>4.9604790341921703</v>
      </c>
      <c r="K778">
        <v>4.1481787950316598</v>
      </c>
      <c r="L778">
        <v>3.7473735889190198</v>
      </c>
      <c r="M778">
        <v>4.17348400120986</v>
      </c>
      <c r="N778">
        <v>4.3299655663486112</v>
      </c>
      <c r="O778">
        <v>3.108288582125367</v>
      </c>
      <c r="P778">
        <v>5.5882481063572707</v>
      </c>
      <c r="Q778">
        <v>3.7416313281112399</v>
      </c>
      <c r="R778">
        <v>2.4572207871721008</v>
      </c>
      <c r="S778">
        <v>3.704138459403127</v>
      </c>
    </row>
    <row r="779" spans="2:19" hidden="1" x14ac:dyDescent="0.25">
      <c r="B779" t="s">
        <v>4</v>
      </c>
      <c r="C779" t="s">
        <v>199</v>
      </c>
      <c r="D779" t="s">
        <v>235</v>
      </c>
      <c r="E779"/>
      <c r="F779"/>
      <c r="G779"/>
      <c r="H779" s="41"/>
      <c r="I779">
        <v>5.7058454221495296</v>
      </c>
      <c r="J779">
        <v>9.4259080274875409</v>
      </c>
      <c r="K779">
        <v>6.5038377095464996</v>
      </c>
      <c r="L779">
        <v>5.7157576977389501</v>
      </c>
      <c r="M779">
        <v>7.86774435117528</v>
      </c>
      <c r="N779">
        <v>8.3613095237087585</v>
      </c>
      <c r="O779">
        <v>5.1978644615083702</v>
      </c>
      <c r="P779">
        <v>12.506426754699151</v>
      </c>
      <c r="Q779">
        <v>6.5984394203879004</v>
      </c>
      <c r="R779">
        <v>10.28477780381707</v>
      </c>
      <c r="S779">
        <v>7.5521644503539491</v>
      </c>
    </row>
    <row r="780" spans="2:19" hidden="1" x14ac:dyDescent="0.25">
      <c r="B780" t="s">
        <v>4</v>
      </c>
      <c r="C780" t="s">
        <v>199</v>
      </c>
      <c r="D780" t="s">
        <v>236</v>
      </c>
      <c r="E780"/>
      <c r="F780"/>
      <c r="G780"/>
      <c r="H780" s="41"/>
      <c r="I780">
        <v>7.0111640044564503</v>
      </c>
      <c r="J780">
        <v>12.417070772042701</v>
      </c>
      <c r="K780">
        <v>8.9530650791650803</v>
      </c>
      <c r="L780">
        <v>8.5363219740287501</v>
      </c>
      <c r="M780">
        <v>10.2916223549898</v>
      </c>
      <c r="N780">
        <v>10.38681158930523</v>
      </c>
      <c r="O780">
        <v>7.8845904869853536</v>
      </c>
      <c r="P780">
        <v>14.545950107433651</v>
      </c>
      <c r="Q780">
        <v>8.6125689925147668</v>
      </c>
      <c r="R780">
        <v>13.08183674952627</v>
      </c>
      <c r="S780">
        <v>8.6512976102559556</v>
      </c>
    </row>
    <row r="781" spans="2:19" hidden="1" x14ac:dyDescent="0.25">
      <c r="B781" t="s">
        <v>4</v>
      </c>
      <c r="C781" t="s">
        <v>199</v>
      </c>
      <c r="D781" t="s">
        <v>237</v>
      </c>
      <c r="E781"/>
      <c r="F781"/>
      <c r="G781"/>
      <c r="H781" s="41"/>
      <c r="I781" s="41"/>
      <c r="J781">
        <v>6.8390995227671896</v>
      </c>
      <c r="K781">
        <v>4.7695419713506597</v>
      </c>
      <c r="L781">
        <v>4.2220031288941096</v>
      </c>
      <c r="M781">
        <v>4.3448501415020102</v>
      </c>
      <c r="N781">
        <v>4.6990578362643616</v>
      </c>
      <c r="O781">
        <v>2.8678823168206029</v>
      </c>
      <c r="P781">
        <v>6.8513964743423328</v>
      </c>
      <c r="Q781">
        <v>4.0374806641330458</v>
      </c>
      <c r="R781">
        <v>7.4395203155168641</v>
      </c>
      <c r="S781">
        <v>4.5227430527277406</v>
      </c>
    </row>
    <row r="782" spans="2:19" hidden="1" x14ac:dyDescent="0.25">
      <c r="B782" t="s">
        <v>4</v>
      </c>
      <c r="C782" t="s">
        <v>199</v>
      </c>
      <c r="D782" t="s">
        <v>464</v>
      </c>
      <c r="E782"/>
      <c r="F782"/>
      <c r="G782"/>
      <c r="H782"/>
      <c r="I782"/>
      <c r="J782"/>
      <c r="K782"/>
      <c r="L782"/>
      <c r="M782"/>
      <c r="N782"/>
      <c r="O782"/>
      <c r="P782"/>
      <c r="Q782"/>
      <c r="R782"/>
      <c r="S782" s="41"/>
    </row>
    <row r="783" spans="2:19" hidden="1" x14ac:dyDescent="0.25">
      <c r="B783" t="s">
        <v>4</v>
      </c>
      <c r="C783" t="s">
        <v>199</v>
      </c>
      <c r="D783" t="s">
        <v>238</v>
      </c>
      <c r="E783"/>
      <c r="F783"/>
      <c r="G783"/>
      <c r="H783"/>
      <c r="I783"/>
      <c r="J783"/>
      <c r="K783"/>
      <c r="L783"/>
      <c r="M783"/>
      <c r="N783"/>
      <c r="O783"/>
      <c r="P783"/>
      <c r="Q783">
        <v>4186.6885839618226</v>
      </c>
      <c r="R783">
        <v>8119.3333743797284</v>
      </c>
      <c r="S783" s="41"/>
    </row>
    <row r="784" spans="2:19" hidden="1" x14ac:dyDescent="0.25">
      <c r="B784" t="s">
        <v>4</v>
      </c>
      <c r="C784" t="s">
        <v>199</v>
      </c>
      <c r="D784" t="s">
        <v>239</v>
      </c>
      <c r="E784" s="41"/>
      <c r="F784" s="41"/>
      <c r="G784" s="41"/>
      <c r="H784" s="41"/>
      <c r="I784" s="41"/>
      <c r="J784" s="41"/>
      <c r="K784">
        <v>284.67836023328101</v>
      </c>
      <c r="L784" s="41"/>
      <c r="M784" s="41"/>
      <c r="N784" s="41"/>
      <c r="O784">
        <v>240.39449503936871</v>
      </c>
      <c r="P784" s="41"/>
      <c r="Q784" s="41"/>
      <c r="R784">
        <v>362.1910786665411</v>
      </c>
      <c r="S784" s="41"/>
    </row>
    <row r="785" spans="2:19" hidden="1" x14ac:dyDescent="0.25">
      <c r="B785" t="s">
        <v>4</v>
      </c>
      <c r="C785" t="s">
        <v>199</v>
      </c>
      <c r="D785" t="s">
        <v>135</v>
      </c>
      <c r="E785"/>
      <c r="F785"/>
      <c r="G785"/>
      <c r="H785"/>
      <c r="I785" s="41"/>
      <c r="J785" s="41"/>
      <c r="K785" s="41"/>
      <c r="L785" s="41"/>
      <c r="M785" s="41"/>
      <c r="N785" s="41"/>
      <c r="O785"/>
      <c r="P785"/>
      <c r="Q785"/>
      <c r="R785"/>
      <c r="S785"/>
    </row>
    <row r="786" spans="2:19" hidden="1" x14ac:dyDescent="0.25">
      <c r="B786" t="s">
        <v>4</v>
      </c>
      <c r="C786" t="s">
        <v>199</v>
      </c>
      <c r="D786" t="s">
        <v>240</v>
      </c>
      <c r="E786"/>
      <c r="F786"/>
      <c r="G786"/>
      <c r="H786"/>
      <c r="I786" s="41"/>
      <c r="J786" s="41"/>
      <c r="K786" s="41"/>
      <c r="L786" s="41"/>
      <c r="M786" s="41"/>
      <c r="N786" s="41"/>
      <c r="O786" s="41"/>
      <c r="P786" s="41"/>
      <c r="Q786" s="41"/>
      <c r="R786" s="41"/>
      <c r="S786" s="41"/>
    </row>
    <row r="787" spans="2:19" hidden="1" x14ac:dyDescent="0.25">
      <c r="B787" t="s">
        <v>4</v>
      </c>
      <c r="C787" t="s">
        <v>199</v>
      </c>
      <c r="D787" t="s">
        <v>98</v>
      </c>
      <c r="E787">
        <v>2879.4298070452901</v>
      </c>
      <c r="F787">
        <v>5794.1906331954797</v>
      </c>
      <c r="G787">
        <v>2306.64103626322</v>
      </c>
      <c r="H787">
        <v>928.91939127156797</v>
      </c>
      <c r="I787">
        <v>712.30321091582402</v>
      </c>
      <c r="J787">
        <v>662.90140282037396</v>
      </c>
      <c r="K787">
        <v>654.48834175320701</v>
      </c>
      <c r="L787">
        <v>498.62323409393099</v>
      </c>
      <c r="M787">
        <v>920.19598176574004</v>
      </c>
      <c r="N787">
        <v>289.39335810691131</v>
      </c>
      <c r="O787">
        <v>422.91754257372583</v>
      </c>
      <c r="P787" s="41"/>
      <c r="Q787" s="41"/>
      <c r="R787">
        <v>199.90487139081361</v>
      </c>
      <c r="S787">
        <v>590.51470039832157</v>
      </c>
    </row>
    <row r="788" spans="2:19" hidden="1" x14ac:dyDescent="0.25">
      <c r="B788" t="s">
        <v>4</v>
      </c>
      <c r="C788" t="s">
        <v>199</v>
      </c>
      <c r="D788" t="s">
        <v>241</v>
      </c>
      <c r="E788"/>
      <c r="F788"/>
      <c r="G788"/>
      <c r="H788"/>
      <c r="I788" s="41"/>
      <c r="J788" s="41"/>
      <c r="K788" s="41"/>
      <c r="L788" s="41"/>
      <c r="M788" s="41"/>
      <c r="N788" s="41"/>
      <c r="O788" s="41"/>
      <c r="P788" s="41"/>
      <c r="Q788" s="41"/>
      <c r="R788" s="41"/>
      <c r="S788" s="41"/>
    </row>
    <row r="789" spans="2:19" hidden="1" x14ac:dyDescent="0.25">
      <c r="B789" t="s">
        <v>4</v>
      </c>
      <c r="C789" t="s">
        <v>199</v>
      </c>
      <c r="D789" t="s">
        <v>99</v>
      </c>
      <c r="E789">
        <v>1138.6751581071701</v>
      </c>
      <c r="F789" s="41"/>
      <c r="G789" s="41"/>
      <c r="H789" s="41"/>
      <c r="I789" s="41"/>
      <c r="J789" s="41"/>
      <c r="K789" s="41"/>
      <c r="L789" s="41"/>
      <c r="M789" s="41"/>
      <c r="N789" s="41"/>
      <c r="O789" s="41"/>
      <c r="P789" s="41"/>
      <c r="Q789" s="41"/>
      <c r="R789" s="41"/>
      <c r="S789" s="41"/>
    </row>
    <row r="790" spans="2:19" hidden="1" x14ac:dyDescent="0.25">
      <c r="B790" t="s">
        <v>4</v>
      </c>
      <c r="C790" t="s">
        <v>199</v>
      </c>
      <c r="D790" t="s">
        <v>103</v>
      </c>
      <c r="E790" s="41"/>
      <c r="F790" s="41"/>
      <c r="G790" s="41"/>
      <c r="H790">
        <v>330.91799025257802</v>
      </c>
      <c r="I790" s="41"/>
      <c r="J790">
        <v>357.56888730245498</v>
      </c>
      <c r="K790">
        <v>418.09717889878198</v>
      </c>
      <c r="L790">
        <v>560.57845581000902</v>
      </c>
      <c r="M790">
        <v>616.00105947610905</v>
      </c>
      <c r="N790">
        <v>931.63208495587457</v>
      </c>
      <c r="O790">
        <v>1082.1304827852921</v>
      </c>
      <c r="P790" s="41"/>
      <c r="Q790">
        <v>861.83355908328645</v>
      </c>
      <c r="R790">
        <v>712.07536175555776</v>
      </c>
      <c r="S790">
        <v>1612.51665501866</v>
      </c>
    </row>
    <row r="791" spans="2:19" hidden="1" x14ac:dyDescent="0.25">
      <c r="B791" t="s">
        <v>4</v>
      </c>
      <c r="C791" t="s">
        <v>199</v>
      </c>
      <c r="D791" t="s">
        <v>242</v>
      </c>
      <c r="E791">
        <v>353715012.33337498</v>
      </c>
      <c r="F791">
        <v>451224532.06054401</v>
      </c>
      <c r="G791">
        <v>297182007.56160003</v>
      </c>
      <c r="H791">
        <v>268287576.87285799</v>
      </c>
      <c r="I791">
        <v>267656570.79058999</v>
      </c>
      <c r="J791">
        <v>173712468.150664</v>
      </c>
      <c r="K791">
        <v>252641633.98529801</v>
      </c>
      <c r="L791">
        <v>169455367.63533801</v>
      </c>
      <c r="M791">
        <v>182596430.792676</v>
      </c>
      <c r="N791">
        <v>271985098.47737652</v>
      </c>
      <c r="O791">
        <v>354102776.8132149</v>
      </c>
      <c r="P791">
        <v>275818039.80400658</v>
      </c>
      <c r="Q791">
        <v>168840757.67831689</v>
      </c>
      <c r="R791">
        <v>365477253.5516848</v>
      </c>
      <c r="S791">
        <v>415044580.83658189</v>
      </c>
    </row>
    <row r="792" spans="2:19" hidden="1" x14ac:dyDescent="0.25">
      <c r="B792" t="s">
        <v>4</v>
      </c>
      <c r="C792" t="s">
        <v>199</v>
      </c>
      <c r="D792" t="s">
        <v>243</v>
      </c>
      <c r="E792"/>
      <c r="F792" s="41"/>
      <c r="G792" s="41"/>
      <c r="H792" s="41"/>
      <c r="I792" s="41"/>
      <c r="J792" s="41"/>
      <c r="K792" s="41"/>
      <c r="L792" s="41"/>
      <c r="M792" s="41"/>
      <c r="N792" s="41"/>
      <c r="O792" s="41"/>
      <c r="P792" s="41"/>
      <c r="Q792" s="41"/>
      <c r="R792" s="41"/>
      <c r="S792" s="41"/>
    </row>
    <row r="793" spans="2:19" hidden="1" x14ac:dyDescent="0.25">
      <c r="B793" t="s">
        <v>4</v>
      </c>
      <c r="C793" t="s">
        <v>199</v>
      </c>
      <c r="D793" t="s">
        <v>127</v>
      </c>
      <c r="E793"/>
      <c r="F793" s="41"/>
      <c r="G793" s="41"/>
      <c r="H793" s="41"/>
      <c r="I793" s="41"/>
      <c r="J793" s="41"/>
      <c r="K793" s="41"/>
      <c r="L793" s="41"/>
      <c r="M793" s="41"/>
      <c r="N793" s="41"/>
      <c r="O793" s="41"/>
      <c r="P793" s="41"/>
      <c r="Q793" s="41"/>
      <c r="R793" s="41"/>
      <c r="S793" s="41"/>
    </row>
    <row r="794" spans="2:19" hidden="1" x14ac:dyDescent="0.25">
      <c r="B794" t="s">
        <v>4</v>
      </c>
      <c r="C794" t="s">
        <v>199</v>
      </c>
      <c r="D794" t="s">
        <v>105</v>
      </c>
      <c r="E794"/>
      <c r="F794" s="41"/>
      <c r="G794" s="41"/>
      <c r="H794" s="41"/>
      <c r="I794" s="41"/>
      <c r="J794" s="41"/>
      <c r="K794" s="41"/>
      <c r="L794" s="41"/>
      <c r="M794" s="41"/>
      <c r="N794" s="41"/>
      <c r="O794" s="41"/>
      <c r="P794" s="41"/>
      <c r="Q794" s="41"/>
      <c r="R794" s="41"/>
      <c r="S794" s="41"/>
    </row>
    <row r="795" spans="2:19" hidden="1" x14ac:dyDescent="0.25">
      <c r="B795" t="s">
        <v>4</v>
      </c>
      <c r="C795" t="s">
        <v>199</v>
      </c>
      <c r="D795" t="s">
        <v>106</v>
      </c>
      <c r="E795"/>
      <c r="F795" s="41"/>
      <c r="G795" s="41"/>
      <c r="H795" s="41"/>
      <c r="I795" s="41"/>
      <c r="J795" s="41"/>
      <c r="K795" s="41"/>
      <c r="L795" s="41"/>
      <c r="M795" s="41"/>
      <c r="N795" s="41"/>
      <c r="O795" s="41"/>
      <c r="P795" s="41"/>
      <c r="Q795" s="41"/>
      <c r="R795" s="41"/>
      <c r="S795" s="41"/>
    </row>
    <row r="796" spans="2:19" hidden="1" x14ac:dyDescent="0.25">
      <c r="B796" t="s">
        <v>4</v>
      </c>
      <c r="C796" t="s">
        <v>199</v>
      </c>
      <c r="D796" t="s">
        <v>107</v>
      </c>
      <c r="E796">
        <v>2901.8520749996901</v>
      </c>
      <c r="F796" s="41"/>
      <c r="G796" s="41"/>
      <c r="H796" s="41"/>
      <c r="I796" s="41"/>
      <c r="J796" s="41"/>
      <c r="K796" s="41"/>
      <c r="L796" s="41"/>
      <c r="M796" s="41"/>
      <c r="N796" s="41"/>
      <c r="O796" s="41"/>
      <c r="P796" s="41"/>
      <c r="Q796" s="41"/>
      <c r="R796" s="41"/>
      <c r="S796" s="41"/>
    </row>
    <row r="797" spans="2:19" hidden="1" x14ac:dyDescent="0.25">
      <c r="B797" t="s">
        <v>4</v>
      </c>
      <c r="C797" t="s">
        <v>199</v>
      </c>
      <c r="D797" t="s">
        <v>108</v>
      </c>
      <c r="E797"/>
      <c r="F797"/>
      <c r="G797" s="41"/>
      <c r="H797" s="41"/>
      <c r="I797" s="41"/>
      <c r="J797" s="41"/>
      <c r="K797" s="41"/>
      <c r="L797" s="41"/>
      <c r="M797" s="41"/>
      <c r="N797" s="41"/>
      <c r="O797" s="41"/>
      <c r="P797" s="41"/>
      <c r="Q797" s="41"/>
      <c r="R797" s="41"/>
      <c r="S797" s="41"/>
    </row>
    <row r="798" spans="2:19" hidden="1" x14ac:dyDescent="0.25">
      <c r="B798" t="s">
        <v>4</v>
      </c>
      <c r="C798" t="s">
        <v>199</v>
      </c>
      <c r="D798" t="s">
        <v>109</v>
      </c>
      <c r="E798">
        <v>5860.7634908718901</v>
      </c>
      <c r="F798">
        <v>2894.5776155620902</v>
      </c>
      <c r="G798">
        <v>846.87225984823999</v>
      </c>
      <c r="H798" s="41"/>
      <c r="I798" s="41"/>
      <c r="J798" s="41"/>
      <c r="K798" s="41"/>
      <c r="L798" s="41"/>
      <c r="M798" s="41"/>
      <c r="N798" s="41"/>
      <c r="O798" s="41"/>
      <c r="P798">
        <v>301.57309278784851</v>
      </c>
      <c r="Q798" s="41"/>
      <c r="R798" s="41"/>
      <c r="S798" s="41"/>
    </row>
    <row r="799" spans="2:19" hidden="1" x14ac:dyDescent="0.25">
      <c r="B799" t="s">
        <v>4</v>
      </c>
      <c r="C799" t="s">
        <v>199</v>
      </c>
      <c r="D799" t="s">
        <v>244</v>
      </c>
      <c r="E799"/>
      <c r="F799" s="41"/>
      <c r="G799" s="41"/>
      <c r="H799" s="41"/>
      <c r="I799" s="41"/>
      <c r="J799" s="41"/>
      <c r="K799" s="41"/>
      <c r="L799" s="41"/>
      <c r="M799" s="41"/>
      <c r="N799" s="41"/>
      <c r="O799" s="41"/>
      <c r="P799" s="41"/>
      <c r="Q799" s="41"/>
      <c r="R799" s="41"/>
      <c r="S799" s="41"/>
    </row>
    <row r="800" spans="2:19" hidden="1" x14ac:dyDescent="0.25">
      <c r="B800" t="s">
        <v>4</v>
      </c>
      <c r="C800" t="s">
        <v>199</v>
      </c>
      <c r="D800" t="s">
        <v>245</v>
      </c>
      <c r="E800"/>
      <c r="F800" s="41"/>
      <c r="G800" s="41"/>
      <c r="H800" s="41"/>
      <c r="I800" s="41"/>
      <c r="J800" s="41"/>
      <c r="K800" s="41"/>
      <c r="L800" s="41"/>
      <c r="M800" s="41"/>
      <c r="N800" s="41"/>
      <c r="O800" s="41"/>
      <c r="P800" s="41"/>
      <c r="Q800" s="41"/>
      <c r="R800" s="41"/>
      <c r="S800" s="41"/>
    </row>
    <row r="801" spans="2:19" hidden="1" x14ac:dyDescent="0.25">
      <c r="B801" t="s">
        <v>4</v>
      </c>
      <c r="C801" t="s">
        <v>199</v>
      </c>
      <c r="D801" t="s">
        <v>246</v>
      </c>
      <c r="E801"/>
      <c r="F801" s="41"/>
      <c r="G801" s="41"/>
      <c r="H801" s="41"/>
      <c r="I801" s="41"/>
      <c r="J801" s="41"/>
      <c r="K801" s="41"/>
      <c r="L801" s="41"/>
      <c r="M801" s="41"/>
      <c r="N801" s="41"/>
      <c r="O801" s="41"/>
      <c r="P801" s="41"/>
      <c r="Q801" s="41"/>
      <c r="R801" s="41"/>
      <c r="S801" s="41"/>
    </row>
    <row r="802" spans="2:19" hidden="1" x14ac:dyDescent="0.25">
      <c r="B802" t="s">
        <v>4</v>
      </c>
      <c r="C802" t="s">
        <v>199</v>
      </c>
      <c r="D802" t="s">
        <v>247</v>
      </c>
      <c r="E802" s="41"/>
      <c r="F802" s="41"/>
      <c r="G802" s="41"/>
      <c r="H802" s="41"/>
      <c r="I802" s="41"/>
      <c r="J802" s="41"/>
      <c r="K802" s="41"/>
      <c r="L802" s="41"/>
      <c r="M802" s="41"/>
      <c r="N802" s="41"/>
      <c r="O802" s="41"/>
      <c r="P802" s="41"/>
      <c r="Q802" s="41"/>
      <c r="R802" s="41"/>
      <c r="S802" s="41"/>
    </row>
    <row r="803" spans="2:19" hidden="1" x14ac:dyDescent="0.25">
      <c r="B803" t="s">
        <v>4</v>
      </c>
      <c r="C803" t="s">
        <v>199</v>
      </c>
      <c r="D803" t="s">
        <v>136</v>
      </c>
      <c r="E803" s="41"/>
      <c r="F803">
        <v>491.15791842129801</v>
      </c>
      <c r="G803" s="41"/>
      <c r="H803" s="41"/>
      <c r="I803" s="41"/>
      <c r="J803" s="41"/>
      <c r="K803" s="41"/>
      <c r="L803" s="41"/>
      <c r="M803" s="41"/>
      <c r="N803" s="41"/>
      <c r="O803" s="41"/>
      <c r="P803" s="41"/>
      <c r="Q803" s="41"/>
      <c r="R803" s="41"/>
      <c r="S803" s="41"/>
    </row>
    <row r="804" spans="2:19" hidden="1" x14ac:dyDescent="0.25">
      <c r="B804" t="s">
        <v>4</v>
      </c>
      <c r="C804" t="s">
        <v>199</v>
      </c>
      <c r="D804" t="s">
        <v>110</v>
      </c>
      <c r="E804"/>
      <c r="F804" s="41"/>
      <c r="G804" s="41"/>
      <c r="H804" s="41"/>
      <c r="I804" s="41"/>
      <c r="J804" s="41"/>
      <c r="K804" s="41"/>
      <c r="L804" s="41"/>
      <c r="M804" s="41"/>
      <c r="N804" s="41"/>
      <c r="O804" s="41"/>
      <c r="P804" s="41"/>
      <c r="Q804" s="41"/>
      <c r="R804" s="41"/>
      <c r="S804" s="41"/>
    </row>
    <row r="805" spans="2:19" hidden="1" x14ac:dyDescent="0.25">
      <c r="B805" t="s">
        <v>4</v>
      </c>
      <c r="C805" t="s">
        <v>199</v>
      </c>
      <c r="D805" t="s">
        <v>111</v>
      </c>
      <c r="E805"/>
      <c r="F805"/>
      <c r="G805"/>
      <c r="H805"/>
      <c r="I805" s="41"/>
      <c r="J805" s="41"/>
      <c r="K805" s="41"/>
      <c r="L805" s="41"/>
      <c r="M805" s="41"/>
      <c r="N805" s="41"/>
      <c r="O805"/>
      <c r="P805"/>
      <c r="Q805"/>
      <c r="R805"/>
      <c r="S805"/>
    </row>
    <row r="806" spans="2:19" hidden="1" x14ac:dyDescent="0.25">
      <c r="B806" t="s">
        <v>4</v>
      </c>
      <c r="C806" t="s">
        <v>199</v>
      </c>
      <c r="D806" t="s">
        <v>112</v>
      </c>
      <c r="E806"/>
      <c r="F806"/>
      <c r="G806"/>
      <c r="H806" s="41"/>
      <c r="I806" s="41"/>
      <c r="J806" s="41"/>
      <c r="K806" s="41"/>
      <c r="L806" s="41"/>
      <c r="M806" s="41"/>
      <c r="N806" s="41"/>
      <c r="O806" s="41"/>
      <c r="P806" s="41"/>
      <c r="Q806" s="41"/>
      <c r="R806" s="41"/>
      <c r="S806" s="41"/>
    </row>
    <row r="807" spans="2:19" hidden="1" x14ac:dyDescent="0.25">
      <c r="B807" t="s">
        <v>4</v>
      </c>
      <c r="C807" t="s">
        <v>199</v>
      </c>
      <c r="D807" t="s">
        <v>113</v>
      </c>
      <c r="E807"/>
      <c r="F807"/>
      <c r="G807"/>
      <c r="H807" s="41"/>
      <c r="I807" s="41"/>
      <c r="J807" s="41"/>
      <c r="K807" s="41"/>
      <c r="L807">
        <v>148.11893419690401</v>
      </c>
      <c r="M807" s="41"/>
      <c r="N807">
        <v>161.13214469987531</v>
      </c>
      <c r="O807" s="41"/>
      <c r="P807" s="41"/>
      <c r="Q807" s="41"/>
      <c r="R807" s="41"/>
      <c r="S807" s="41"/>
    </row>
    <row r="808" spans="2:19" hidden="1" x14ac:dyDescent="0.25">
      <c r="B808" t="s">
        <v>4</v>
      </c>
      <c r="C808" t="s">
        <v>199</v>
      </c>
      <c r="D808" t="s">
        <v>114</v>
      </c>
      <c r="E808"/>
      <c r="F808"/>
      <c r="G808"/>
      <c r="H808" s="41"/>
      <c r="I808" s="41"/>
      <c r="J808" s="41"/>
      <c r="K808" s="41"/>
      <c r="L808" s="41"/>
      <c r="M808" s="41"/>
      <c r="N808" s="41"/>
      <c r="O808" s="41"/>
      <c r="P808" s="41"/>
      <c r="Q808" s="41"/>
      <c r="R808" s="41"/>
      <c r="S808" s="41"/>
    </row>
    <row r="809" spans="2:19" hidden="1" x14ac:dyDescent="0.25">
      <c r="B809" t="s">
        <v>4</v>
      </c>
      <c r="C809" t="s">
        <v>199</v>
      </c>
      <c r="D809" t="s">
        <v>248</v>
      </c>
      <c r="E809"/>
      <c r="F809"/>
      <c r="G809"/>
      <c r="H809" s="41"/>
      <c r="I809" s="41"/>
      <c r="J809" s="41"/>
      <c r="K809" s="41"/>
      <c r="L809" s="41"/>
      <c r="M809" s="41"/>
      <c r="N809" s="41"/>
      <c r="O809" s="41"/>
      <c r="P809" s="41"/>
      <c r="Q809" s="41"/>
      <c r="R809" s="41"/>
      <c r="S809" s="41"/>
    </row>
    <row r="810" spans="2:19" hidden="1" x14ac:dyDescent="0.25">
      <c r="B810" t="s">
        <v>4</v>
      </c>
      <c r="C810" t="s">
        <v>199</v>
      </c>
      <c r="D810" t="s">
        <v>249</v>
      </c>
      <c r="E810"/>
      <c r="F810" s="41"/>
      <c r="G810">
        <v>502.60897903221797</v>
      </c>
      <c r="H810">
        <v>450.22632100623599</v>
      </c>
      <c r="I810">
        <v>322.87288126903798</v>
      </c>
      <c r="J810">
        <v>572.54631430258496</v>
      </c>
      <c r="K810">
        <v>975.38758000694304</v>
      </c>
      <c r="L810">
        <v>527.13398148386102</v>
      </c>
      <c r="M810">
        <v>526.51337093385098</v>
      </c>
      <c r="N810">
        <v>1771.200408648644</v>
      </c>
      <c r="O810">
        <v>954.5548599428555</v>
      </c>
      <c r="P810" s="41"/>
      <c r="Q810" s="41"/>
      <c r="R810">
        <v>1551.463637479646</v>
      </c>
      <c r="S810">
        <v>3931.2910483679102</v>
      </c>
    </row>
    <row r="811" spans="2:19" hidden="1" x14ac:dyDescent="0.25">
      <c r="B811" t="s">
        <v>4</v>
      </c>
      <c r="C811" t="s">
        <v>199</v>
      </c>
      <c r="D811" t="s">
        <v>250</v>
      </c>
      <c r="E811"/>
      <c r="F811" s="41"/>
      <c r="G811" s="41"/>
      <c r="H811">
        <v>175.89954370961601</v>
      </c>
      <c r="I811" s="41"/>
      <c r="J811" s="41"/>
      <c r="K811">
        <v>233.89523501237599</v>
      </c>
      <c r="L811" s="41"/>
      <c r="M811" s="41"/>
      <c r="N811">
        <v>617.99678891632391</v>
      </c>
      <c r="O811">
        <v>321.78890577572452</v>
      </c>
      <c r="P811" s="41"/>
      <c r="Q811" s="41"/>
      <c r="R811">
        <v>594.69076238525338</v>
      </c>
      <c r="S811">
        <v>3271.8073577635769</v>
      </c>
    </row>
    <row r="812" spans="2:19" hidden="1" x14ac:dyDescent="0.25">
      <c r="B812" t="s">
        <v>4</v>
      </c>
      <c r="C812" t="s">
        <v>199</v>
      </c>
      <c r="D812" t="s">
        <v>465</v>
      </c>
      <c r="E812"/>
      <c r="F812"/>
      <c r="G812"/>
      <c r="H812"/>
      <c r="I812"/>
      <c r="J812"/>
      <c r="K812"/>
      <c r="L812"/>
      <c r="M812"/>
      <c r="N812"/>
      <c r="O812"/>
      <c r="P812"/>
      <c r="Q812">
        <v>14085.846266196701</v>
      </c>
      <c r="R812">
        <v>15073.578508425549</v>
      </c>
      <c r="S812">
        <v>15289.550320453949</v>
      </c>
    </row>
    <row r="813" spans="2:19" hidden="1" x14ac:dyDescent="0.25">
      <c r="B813" t="s">
        <v>4</v>
      </c>
      <c r="C813" t="s">
        <v>199</v>
      </c>
      <c r="D813" t="s">
        <v>466</v>
      </c>
      <c r="E813"/>
      <c r="F813">
        <v>18622.506872872498</v>
      </c>
      <c r="G813">
        <v>18316.0870985695</v>
      </c>
      <c r="H813">
        <v>15265.130697826</v>
      </c>
      <c r="I813">
        <v>22840.844069175499</v>
      </c>
      <c r="J813">
        <v>16222.8106367865</v>
      </c>
      <c r="K813">
        <v>23241.557087430501</v>
      </c>
      <c r="L813">
        <v>15652.657495118799</v>
      </c>
      <c r="M813">
        <v>13220.0837857443</v>
      </c>
      <c r="N813">
        <v>16431.09378305366</v>
      </c>
      <c r="O813">
        <v>11350.36913079901</v>
      </c>
      <c r="P813">
        <v>11788.2305251178</v>
      </c>
      <c r="Q813">
        <v>10165.39369757651</v>
      </c>
      <c r="R813">
        <v>9417.2310297703079</v>
      </c>
      <c r="S813" s="41"/>
    </row>
    <row r="814" spans="2:19" hidden="1" x14ac:dyDescent="0.25">
      <c r="B814" t="s">
        <v>4</v>
      </c>
      <c r="C814" t="s">
        <v>199</v>
      </c>
      <c r="D814" t="s">
        <v>467</v>
      </c>
      <c r="E814"/>
      <c r="F814"/>
      <c r="G814"/>
      <c r="H814" s="41"/>
      <c r="I814"/>
      <c r="J814"/>
      <c r="K814"/>
      <c r="L814"/>
      <c r="M814"/>
      <c r="N814"/>
      <c r="O814"/>
      <c r="P814"/>
      <c r="Q814"/>
      <c r="R814"/>
      <c r="S814"/>
    </row>
    <row r="815" spans="2:19" hidden="1" x14ac:dyDescent="0.25">
      <c r="B815" t="s">
        <v>4</v>
      </c>
      <c r="C815" t="s">
        <v>199</v>
      </c>
      <c r="D815" t="s">
        <v>468</v>
      </c>
      <c r="E815"/>
      <c r="F815" s="41"/>
      <c r="G815"/>
      <c r="H815"/>
      <c r="I815"/>
      <c r="J815"/>
      <c r="K815"/>
      <c r="L815"/>
      <c r="M815"/>
      <c r="N815"/>
      <c r="O815"/>
      <c r="P815"/>
      <c r="Q815"/>
      <c r="R815"/>
      <c r="S815"/>
    </row>
    <row r="816" spans="2:19" hidden="1" x14ac:dyDescent="0.25">
      <c r="B816" t="s">
        <v>4</v>
      </c>
      <c r="C816" t="s">
        <v>199</v>
      </c>
      <c r="D816" t="s">
        <v>469</v>
      </c>
      <c r="E816"/>
      <c r="F816"/>
      <c r="G816" s="41"/>
      <c r="H816"/>
      <c r="I816"/>
      <c r="J816"/>
      <c r="K816"/>
      <c r="L816"/>
      <c r="M816"/>
      <c r="N816"/>
      <c r="O816"/>
      <c r="P816"/>
      <c r="Q816"/>
      <c r="R816"/>
      <c r="S816" s="41"/>
    </row>
    <row r="817" spans="2:19" hidden="1" x14ac:dyDescent="0.25">
      <c r="B817" t="s">
        <v>4</v>
      </c>
      <c r="C817" t="s">
        <v>199</v>
      </c>
      <c r="D817" t="s">
        <v>470</v>
      </c>
      <c r="E817"/>
      <c r="F817"/>
      <c r="G817"/>
      <c r="H817" s="41"/>
      <c r="I817"/>
      <c r="J817"/>
      <c r="K817"/>
      <c r="L817"/>
      <c r="M817"/>
      <c r="N817"/>
      <c r="O817"/>
      <c r="P817"/>
      <c r="Q817"/>
      <c r="R817"/>
      <c r="S817"/>
    </row>
    <row r="818" spans="2:19" hidden="1" x14ac:dyDescent="0.25">
      <c r="B818" t="s">
        <v>4</v>
      </c>
      <c r="C818" t="s">
        <v>199</v>
      </c>
      <c r="D818" t="s">
        <v>471</v>
      </c>
      <c r="E818">
        <v>1124608.38975803</v>
      </c>
      <c r="F818">
        <v>594066.529750922</v>
      </c>
      <c r="G818">
        <v>390296.28918990301</v>
      </c>
      <c r="H818">
        <v>407723.09971061698</v>
      </c>
      <c r="I818">
        <v>370968.07318006502</v>
      </c>
      <c r="J818">
        <v>278512.59238572401</v>
      </c>
      <c r="K818">
        <v>430375.877674088</v>
      </c>
      <c r="L818">
        <v>258012.41563421901</v>
      </c>
      <c r="M818">
        <v>729563.662059761</v>
      </c>
      <c r="N818">
        <v>556108.17188740359</v>
      </c>
      <c r="O818">
        <v>271415.45281532832</v>
      </c>
      <c r="P818">
        <v>420327.34308096598</v>
      </c>
      <c r="Q818">
        <v>616748.15248733165</v>
      </c>
      <c r="R818">
        <v>265724.66974283679</v>
      </c>
      <c r="S818">
        <v>330027.7538000528</v>
      </c>
    </row>
    <row r="819" spans="2:19" hidden="1" x14ac:dyDescent="0.25">
      <c r="B819" t="s">
        <v>4</v>
      </c>
      <c r="C819" t="s">
        <v>199</v>
      </c>
      <c r="D819" t="s">
        <v>472</v>
      </c>
      <c r="E819"/>
      <c r="F819"/>
      <c r="G819"/>
      <c r="H819"/>
      <c r="I819"/>
      <c r="J819"/>
      <c r="K819"/>
      <c r="L819"/>
      <c r="M819"/>
      <c r="N819"/>
      <c r="O819"/>
      <c r="P819"/>
      <c r="Q819" s="41"/>
      <c r="R819" s="41"/>
      <c r="S819" s="41"/>
    </row>
    <row r="820" spans="2:19" hidden="1" x14ac:dyDescent="0.25">
      <c r="B820" t="s">
        <v>4</v>
      </c>
      <c r="C820" t="s">
        <v>199</v>
      </c>
      <c r="D820" t="s">
        <v>473</v>
      </c>
      <c r="E820"/>
      <c r="F820" s="41"/>
      <c r="G820" s="41"/>
      <c r="H820" s="41"/>
      <c r="I820" s="41"/>
      <c r="J820" s="41"/>
      <c r="K820" s="41"/>
      <c r="L820" s="41"/>
      <c r="M820" s="41"/>
      <c r="N820" s="41"/>
      <c r="O820" s="41"/>
      <c r="P820" s="41"/>
      <c r="Q820" s="41"/>
      <c r="R820" s="41"/>
      <c r="S820" s="41"/>
    </row>
    <row r="821" spans="2:19" hidden="1" x14ac:dyDescent="0.25">
      <c r="B821" t="s">
        <v>4</v>
      </c>
      <c r="C821" t="s">
        <v>199</v>
      </c>
      <c r="D821" t="s">
        <v>474</v>
      </c>
      <c r="E821" s="41"/>
      <c r="F821" s="41"/>
      <c r="G821" s="41"/>
      <c r="H821" s="41"/>
      <c r="I821" s="41"/>
      <c r="J821" s="41"/>
      <c r="K821" s="41"/>
      <c r="L821" s="41"/>
      <c r="M821" s="41"/>
      <c r="N821" s="41"/>
      <c r="O821" s="41"/>
      <c r="P821" s="41"/>
      <c r="Q821" s="41"/>
      <c r="R821" s="41"/>
      <c r="S821" s="41"/>
    </row>
    <row r="822" spans="2:19" hidden="1" x14ac:dyDescent="0.25">
      <c r="B822" t="s">
        <v>4</v>
      </c>
      <c r="C822" t="s">
        <v>199</v>
      </c>
      <c r="D822" t="s">
        <v>475</v>
      </c>
      <c r="E822"/>
      <c r="F822"/>
      <c r="G822"/>
      <c r="H822"/>
      <c r="I822"/>
      <c r="J822"/>
      <c r="K822"/>
      <c r="L822" s="41"/>
      <c r="M822" s="41"/>
      <c r="N822"/>
      <c r="O822"/>
      <c r="P822"/>
      <c r="Q822"/>
      <c r="R822"/>
      <c r="S822"/>
    </row>
    <row r="823" spans="2:19" hidden="1" x14ac:dyDescent="0.25">
      <c r="B823" t="s">
        <v>4</v>
      </c>
      <c r="C823" t="s">
        <v>199</v>
      </c>
      <c r="D823" t="s">
        <v>476</v>
      </c>
      <c r="E823"/>
      <c r="F823"/>
      <c r="G823"/>
      <c r="H823"/>
      <c r="I823"/>
      <c r="J823"/>
      <c r="K823"/>
      <c r="L823"/>
      <c r="M823"/>
      <c r="N823"/>
      <c r="O823"/>
      <c r="P823"/>
      <c r="Q823">
        <v>16046.12945068483</v>
      </c>
      <c r="R823">
        <v>29104.627435917071</v>
      </c>
      <c r="S823">
        <v>100542.13019051059</v>
      </c>
    </row>
    <row r="824" spans="2:19" hidden="1" x14ac:dyDescent="0.25">
      <c r="B824" t="s">
        <v>4</v>
      </c>
      <c r="C824" t="s">
        <v>199</v>
      </c>
      <c r="D824" t="s">
        <v>477</v>
      </c>
      <c r="E824"/>
      <c r="F824"/>
      <c r="G824"/>
      <c r="H824"/>
      <c r="I824"/>
      <c r="J824"/>
      <c r="K824"/>
      <c r="L824"/>
      <c r="M824"/>
      <c r="N824"/>
      <c r="O824"/>
      <c r="P824"/>
      <c r="Q824">
        <v>45039.367472857622</v>
      </c>
      <c r="R824">
        <v>42146.256128402158</v>
      </c>
      <c r="S824">
        <v>35881.907831347569</v>
      </c>
    </row>
    <row r="825" spans="2:19" hidden="1" x14ac:dyDescent="0.25">
      <c r="B825" t="s">
        <v>4</v>
      </c>
      <c r="C825" t="s">
        <v>199</v>
      </c>
      <c r="D825" t="s">
        <v>478</v>
      </c>
      <c r="E825"/>
      <c r="F825"/>
      <c r="G825" s="41"/>
      <c r="H825" s="41"/>
      <c r="I825" s="41"/>
      <c r="J825"/>
      <c r="K825"/>
      <c r="L825"/>
      <c r="M825"/>
      <c r="N825"/>
      <c r="O825"/>
      <c r="P825"/>
      <c r="Q825"/>
      <c r="R825"/>
      <c r="S825"/>
    </row>
    <row r="826" spans="2:19" hidden="1" x14ac:dyDescent="0.25">
      <c r="B826" t="s">
        <v>4</v>
      </c>
      <c r="C826" t="s">
        <v>199</v>
      </c>
      <c r="D826" t="s">
        <v>479</v>
      </c>
      <c r="E826"/>
      <c r="F826"/>
      <c r="G826">
        <v>269.41904208483601</v>
      </c>
      <c r="H826" s="41"/>
      <c r="I826" s="41"/>
      <c r="J826">
        <v>276.66024434745299</v>
      </c>
      <c r="K826">
        <v>357.62841674114497</v>
      </c>
      <c r="L826">
        <v>210.74162528754101</v>
      </c>
      <c r="M826">
        <v>229.41849753187901</v>
      </c>
      <c r="N826">
        <v>234.83602085121001</v>
      </c>
      <c r="O826">
        <v>206.67252657230679</v>
      </c>
      <c r="P826">
        <v>215.86237846496289</v>
      </c>
      <c r="Q826">
        <v>160.13246979846781</v>
      </c>
      <c r="R826">
        <v>170.11807562618961</v>
      </c>
      <c r="S826">
        <v>170.75675856144369</v>
      </c>
    </row>
    <row r="827" spans="2:19" hidden="1" x14ac:dyDescent="0.25">
      <c r="B827" t="s">
        <v>4</v>
      </c>
      <c r="C827" t="s">
        <v>199</v>
      </c>
      <c r="D827" t="s">
        <v>480</v>
      </c>
      <c r="E827"/>
      <c r="F827"/>
      <c r="G827"/>
      <c r="H827">
        <v>300983.33929262101</v>
      </c>
      <c r="I827">
        <v>159908.02385046199</v>
      </c>
      <c r="J827">
        <v>88391.827164339295</v>
      </c>
      <c r="K827">
        <v>209059.25870656301</v>
      </c>
      <c r="L827">
        <v>89027.556082625495</v>
      </c>
      <c r="M827">
        <v>64528.277531111198</v>
      </c>
      <c r="N827">
        <v>23786.267405463779</v>
      </c>
      <c r="O827" s="41"/>
      <c r="P827" s="41"/>
      <c r="Q827" s="41"/>
      <c r="R827" s="41"/>
      <c r="S827" s="41"/>
    </row>
    <row r="828" spans="2:19" hidden="1" x14ac:dyDescent="0.25">
      <c r="B828" t="s">
        <v>4</v>
      </c>
      <c r="C828" t="s">
        <v>199</v>
      </c>
      <c r="D828" t="s">
        <v>481</v>
      </c>
      <c r="E828"/>
      <c r="F828"/>
      <c r="G828"/>
      <c r="H828" s="41"/>
      <c r="I828" s="41"/>
      <c r="J828" s="41"/>
      <c r="K828" s="41"/>
      <c r="L828" s="41"/>
      <c r="M828" s="41"/>
      <c r="N828" s="41"/>
      <c r="O828" s="41"/>
      <c r="P828" s="41"/>
      <c r="Q828" s="41"/>
      <c r="R828" s="41"/>
      <c r="S828" s="41"/>
    </row>
    <row r="829" spans="2:19" hidden="1" x14ac:dyDescent="0.25">
      <c r="B829" t="s">
        <v>4</v>
      </c>
      <c r="C829" t="s">
        <v>199</v>
      </c>
      <c r="D829" t="s">
        <v>482</v>
      </c>
      <c r="E829"/>
      <c r="F829"/>
      <c r="G829"/>
      <c r="H829"/>
      <c r="I829" s="41"/>
      <c r="J829" s="41"/>
      <c r="K829" s="41"/>
      <c r="L829" s="41"/>
      <c r="M829" s="41"/>
      <c r="N829" s="41"/>
      <c r="O829"/>
      <c r="P829"/>
      <c r="Q829"/>
      <c r="R829"/>
      <c r="S829"/>
    </row>
    <row r="830" spans="2:19" hidden="1" x14ac:dyDescent="0.25">
      <c r="B830" t="s">
        <v>4</v>
      </c>
      <c r="C830" t="s">
        <v>199</v>
      </c>
      <c r="D830" t="s">
        <v>483</v>
      </c>
      <c r="E830"/>
      <c r="F830"/>
      <c r="G830"/>
      <c r="H830">
        <v>3211.2218928940902</v>
      </c>
      <c r="I830" s="41"/>
      <c r="J830" s="41"/>
      <c r="K830" s="41"/>
      <c r="L830">
        <v>1732.38313461249</v>
      </c>
      <c r="M830" s="41"/>
      <c r="N830" s="41"/>
      <c r="O830" s="41"/>
      <c r="P830" s="41"/>
      <c r="Q830" s="41"/>
      <c r="R830" s="41"/>
      <c r="S830" s="41"/>
    </row>
    <row r="831" spans="2:19" hidden="1" x14ac:dyDescent="0.25">
      <c r="B831" t="s">
        <v>4</v>
      </c>
      <c r="C831" t="s">
        <v>199</v>
      </c>
      <c r="D831" t="s">
        <v>484</v>
      </c>
      <c r="E831"/>
      <c r="F831"/>
      <c r="G831"/>
      <c r="H831"/>
      <c r="I831"/>
      <c r="J831"/>
      <c r="K831"/>
      <c r="L831"/>
      <c r="M831"/>
      <c r="N831"/>
      <c r="O831"/>
      <c r="P831"/>
      <c r="Q831">
        <v>87125.776119495757</v>
      </c>
      <c r="R831">
        <v>84677.739523835815</v>
      </c>
      <c r="S831">
        <v>76867.008490613254</v>
      </c>
    </row>
    <row r="832" spans="2:19" hidden="1" x14ac:dyDescent="0.25">
      <c r="B832" t="s">
        <v>4</v>
      </c>
      <c r="C832" t="s">
        <v>199</v>
      </c>
      <c r="D832" t="s">
        <v>485</v>
      </c>
      <c r="E832"/>
      <c r="F832"/>
      <c r="G832"/>
      <c r="H832"/>
      <c r="I832"/>
      <c r="J832"/>
      <c r="K832"/>
      <c r="L832"/>
      <c r="M832"/>
      <c r="N832"/>
      <c r="O832"/>
      <c r="P832"/>
      <c r="Q832">
        <v>64206.468196217022</v>
      </c>
      <c r="R832">
        <v>78718.518908980695</v>
      </c>
      <c r="S832">
        <v>74617.01539390735</v>
      </c>
    </row>
    <row r="833" spans="2:19" hidden="1" x14ac:dyDescent="0.25">
      <c r="B833" t="s">
        <v>4</v>
      </c>
      <c r="C833" t="s">
        <v>199</v>
      </c>
      <c r="D833" t="s">
        <v>486</v>
      </c>
      <c r="E833"/>
      <c r="F833"/>
      <c r="G833"/>
      <c r="H833"/>
      <c r="I833"/>
      <c r="J833"/>
      <c r="K833"/>
      <c r="L833"/>
      <c r="M833"/>
      <c r="N833"/>
      <c r="O833"/>
      <c r="P833"/>
      <c r="Q833">
        <v>21415.933534194181</v>
      </c>
      <c r="R833">
        <v>29290.37379325143</v>
      </c>
      <c r="S833">
        <v>28811.936482668651</v>
      </c>
    </row>
    <row r="834" spans="2:19" hidden="1" x14ac:dyDescent="0.25">
      <c r="B834" t="s">
        <v>4</v>
      </c>
      <c r="C834" t="s">
        <v>199</v>
      </c>
      <c r="D834" t="s">
        <v>487</v>
      </c>
      <c r="E834"/>
      <c r="F834"/>
      <c r="G834"/>
      <c r="H834"/>
      <c r="I834"/>
      <c r="J834"/>
      <c r="K834"/>
      <c r="L834"/>
      <c r="M834"/>
      <c r="N834"/>
      <c r="O834"/>
      <c r="P834"/>
      <c r="Q834" s="41"/>
      <c r="R834" s="41"/>
      <c r="S834" s="41"/>
    </row>
    <row r="835" spans="2:19" hidden="1" x14ac:dyDescent="0.25">
      <c r="B835" t="s">
        <v>4</v>
      </c>
      <c r="C835" t="s">
        <v>199</v>
      </c>
      <c r="D835" t="s">
        <v>556</v>
      </c>
      <c r="E835"/>
      <c r="F835"/>
      <c r="G835"/>
      <c r="H835" s="41"/>
      <c r="I835"/>
      <c r="J835"/>
      <c r="K835"/>
      <c r="L835"/>
      <c r="M835"/>
      <c r="N835"/>
      <c r="O835"/>
      <c r="P835"/>
      <c r="Q835"/>
      <c r="R835"/>
      <c r="S835"/>
    </row>
    <row r="836" spans="2:19" hidden="1" x14ac:dyDescent="0.25">
      <c r="B836" t="s">
        <v>4</v>
      </c>
      <c r="C836" t="s">
        <v>199</v>
      </c>
      <c r="D836" t="s">
        <v>488</v>
      </c>
      <c r="E836"/>
      <c r="F836"/>
      <c r="G836"/>
      <c r="H836" s="41"/>
      <c r="I836">
        <v>78676.607516579694</v>
      </c>
      <c r="J836" s="41"/>
      <c r="K836">
        <v>107416.02681246299</v>
      </c>
      <c r="L836">
        <v>126661.256005042</v>
      </c>
      <c r="M836">
        <v>104924.66940934199</v>
      </c>
      <c r="N836">
        <v>99930.089811639453</v>
      </c>
      <c r="O836">
        <v>84474.82387507036</v>
      </c>
      <c r="P836">
        <v>110580.86137454869</v>
      </c>
      <c r="Q836">
        <v>63105.720183061363</v>
      </c>
      <c r="R836">
        <v>68693.499728788272</v>
      </c>
      <c r="S836">
        <v>96663.907224349619</v>
      </c>
    </row>
    <row r="837" spans="2:19" hidden="1" x14ac:dyDescent="0.25">
      <c r="B837" t="s">
        <v>4</v>
      </c>
      <c r="C837" t="s">
        <v>199</v>
      </c>
      <c r="D837" t="s">
        <v>489</v>
      </c>
      <c r="E837"/>
      <c r="F837"/>
      <c r="G837"/>
      <c r="H837"/>
      <c r="I837"/>
      <c r="J837"/>
      <c r="K837">
        <v>240752.92234058099</v>
      </c>
      <c r="L837">
        <v>98982.788034571597</v>
      </c>
      <c r="M837">
        <v>55629.0180679111</v>
      </c>
      <c r="N837">
        <v>48413.321896130619</v>
      </c>
      <c r="O837" s="41"/>
      <c r="P837">
        <v>26104.913961358339</v>
      </c>
      <c r="Q837" s="41"/>
      <c r="R837">
        <v>9386.9212351787319</v>
      </c>
      <c r="S837" s="41"/>
    </row>
    <row r="838" spans="2:19" hidden="1" x14ac:dyDescent="0.25">
      <c r="B838" t="s">
        <v>4</v>
      </c>
      <c r="C838" t="s">
        <v>199</v>
      </c>
      <c r="D838" t="s">
        <v>490</v>
      </c>
      <c r="E838" s="41"/>
      <c r="F838" s="41"/>
      <c r="G838">
        <v>388.79675677571799</v>
      </c>
      <c r="H838" s="41"/>
      <c r="I838">
        <v>322.87288126903798</v>
      </c>
      <c r="J838">
        <v>406.839078199227</v>
      </c>
      <c r="K838">
        <v>741.49234499456804</v>
      </c>
      <c r="L838">
        <v>457.12895288773302</v>
      </c>
      <c r="M838">
        <v>456.598366892873</v>
      </c>
      <c r="N838">
        <v>1191.8048340991149</v>
      </c>
      <c r="O838">
        <v>632.76595416713099</v>
      </c>
      <c r="P838" s="41"/>
      <c r="Q838" s="41"/>
      <c r="R838">
        <v>956.77287509439213</v>
      </c>
      <c r="S838">
        <v>659.48369060433242</v>
      </c>
    </row>
    <row r="839" spans="2:19" hidden="1" x14ac:dyDescent="0.25">
      <c r="B839" t="s">
        <v>4</v>
      </c>
      <c r="C839" t="s">
        <v>199</v>
      </c>
      <c r="D839" t="s">
        <v>491</v>
      </c>
      <c r="E839"/>
      <c r="F839">
        <v>135.43010712581099</v>
      </c>
      <c r="G839" s="41"/>
      <c r="H839" s="41"/>
      <c r="I839"/>
      <c r="J839"/>
      <c r="K839"/>
      <c r="L839"/>
      <c r="M839"/>
      <c r="N839"/>
      <c r="O839"/>
      <c r="P839"/>
      <c r="Q839"/>
      <c r="R839"/>
      <c r="S839"/>
    </row>
    <row r="840" spans="2:19" hidden="1" x14ac:dyDescent="0.25">
      <c r="B840" t="s">
        <v>4</v>
      </c>
      <c r="C840" t="s">
        <v>199</v>
      </c>
      <c r="D840" t="s">
        <v>492</v>
      </c>
      <c r="E840" s="41"/>
      <c r="F840" s="41"/>
      <c r="G840" s="41"/>
      <c r="H840" s="41"/>
      <c r="I840" s="41"/>
      <c r="J840"/>
      <c r="K840"/>
      <c r="L840"/>
      <c r="M840"/>
      <c r="N840"/>
      <c r="O840"/>
      <c r="P840"/>
      <c r="Q840"/>
      <c r="R840"/>
      <c r="S840"/>
    </row>
    <row r="841" spans="2:19" hidden="1" x14ac:dyDescent="0.25">
      <c r="B841" t="s">
        <v>4</v>
      </c>
      <c r="C841" t="s">
        <v>199</v>
      </c>
      <c r="D841" t="s">
        <v>493</v>
      </c>
      <c r="E841" s="41"/>
      <c r="F841" s="41"/>
      <c r="G841" s="41"/>
      <c r="H841" s="41"/>
      <c r="I841" s="41"/>
      <c r="J841"/>
      <c r="K841"/>
      <c r="L841"/>
      <c r="M841"/>
      <c r="N841"/>
      <c r="O841"/>
      <c r="P841"/>
      <c r="Q841"/>
      <c r="R841"/>
      <c r="S841"/>
    </row>
    <row r="842" spans="2:19" hidden="1" x14ac:dyDescent="0.25">
      <c r="B842" t="s">
        <v>4</v>
      </c>
      <c r="C842" t="s">
        <v>199</v>
      </c>
      <c r="D842" t="s">
        <v>494</v>
      </c>
      <c r="E842" s="41"/>
      <c r="F842" s="41"/>
      <c r="G842" s="41"/>
      <c r="H842" s="41"/>
      <c r="I842" s="41"/>
      <c r="J842" s="41"/>
      <c r="K842" s="41"/>
      <c r="L842" s="41"/>
      <c r="M842" s="41"/>
      <c r="N842" s="41"/>
      <c r="O842" s="41"/>
      <c r="P842" s="41"/>
      <c r="Q842" s="41"/>
      <c r="R842" s="41"/>
      <c r="S842" s="41"/>
    </row>
    <row r="843" spans="2:19" hidden="1" x14ac:dyDescent="0.25">
      <c r="B843" t="s">
        <v>4</v>
      </c>
      <c r="C843" t="s">
        <v>199</v>
      </c>
      <c r="D843" t="s">
        <v>496</v>
      </c>
      <c r="E843"/>
      <c r="F843">
        <v>489.997751883955</v>
      </c>
      <c r="G843">
        <v>377.84696511506399</v>
      </c>
      <c r="H843" s="41"/>
      <c r="I843" s="41"/>
      <c r="J843" s="41"/>
      <c r="K843" s="41"/>
      <c r="L843" s="41"/>
      <c r="M843" s="41"/>
      <c r="N843" s="41"/>
      <c r="O843" s="41"/>
      <c r="P843" s="41"/>
      <c r="Q843" s="41"/>
      <c r="R843" s="41"/>
      <c r="S843" s="41"/>
    </row>
    <row r="844" spans="2:19" hidden="1" x14ac:dyDescent="0.25">
      <c r="B844" t="s">
        <v>4</v>
      </c>
      <c r="C844" t="s">
        <v>199</v>
      </c>
      <c r="D844" t="s">
        <v>497</v>
      </c>
      <c r="E844"/>
      <c r="F844"/>
      <c r="G844"/>
      <c r="H844"/>
      <c r="I844"/>
      <c r="J844"/>
      <c r="K844"/>
      <c r="L844"/>
      <c r="M844"/>
      <c r="N844"/>
      <c r="O844"/>
      <c r="P844" s="41"/>
      <c r="Q844" s="41"/>
      <c r="R844"/>
      <c r="S844"/>
    </row>
    <row r="845" spans="2:19" hidden="1" x14ac:dyDescent="0.25">
      <c r="B845" t="s">
        <v>4</v>
      </c>
      <c r="C845" t="s">
        <v>199</v>
      </c>
      <c r="D845" t="s">
        <v>251</v>
      </c>
      <c r="E845"/>
      <c r="F845"/>
      <c r="G845"/>
      <c r="H845"/>
      <c r="I845" s="41"/>
      <c r="J845" s="41"/>
      <c r="K845" s="41"/>
      <c r="L845" s="41"/>
      <c r="M845" s="41"/>
      <c r="N845" s="41"/>
      <c r="O845" s="41"/>
      <c r="P845" s="41"/>
      <c r="Q845" s="41"/>
      <c r="R845" s="41"/>
      <c r="S845" s="41"/>
    </row>
    <row r="846" spans="2:19" hidden="1" x14ac:dyDescent="0.25">
      <c r="B846" t="s">
        <v>4</v>
      </c>
      <c r="C846" t="s">
        <v>199</v>
      </c>
      <c r="D846" t="s">
        <v>498</v>
      </c>
      <c r="E846">
        <v>481898.15697167901</v>
      </c>
      <c r="F846">
        <v>535531.18416213803</v>
      </c>
      <c r="G846">
        <v>274483.46739007602</v>
      </c>
      <c r="H846"/>
      <c r="I846"/>
      <c r="J846"/>
      <c r="K846"/>
      <c r="L846"/>
      <c r="M846"/>
      <c r="N846"/>
      <c r="O846"/>
      <c r="P846"/>
      <c r="Q846"/>
      <c r="R846"/>
      <c r="S846"/>
    </row>
    <row r="847" spans="2:19" hidden="1" x14ac:dyDescent="0.25">
      <c r="B847" t="s">
        <v>4</v>
      </c>
      <c r="C847" t="s">
        <v>199</v>
      </c>
      <c r="D847" t="s">
        <v>499</v>
      </c>
      <c r="E847"/>
      <c r="F847"/>
      <c r="G847"/>
      <c r="H847"/>
      <c r="I847"/>
      <c r="J847"/>
      <c r="K847"/>
      <c r="L847"/>
      <c r="M847"/>
      <c r="N847">
        <v>7.0166932473103083</v>
      </c>
      <c r="O847">
        <v>6.2289956140628044</v>
      </c>
      <c r="P847">
        <v>9.9352570079453102</v>
      </c>
      <c r="Q847">
        <v>8.6354340277307848</v>
      </c>
      <c r="R847">
        <v>6.4930216818219657</v>
      </c>
      <c r="S847">
        <v>7.5694663379712521</v>
      </c>
    </row>
    <row r="848" spans="2:19" hidden="1" x14ac:dyDescent="0.25">
      <c r="B848" t="s">
        <v>4</v>
      </c>
      <c r="C848" t="s">
        <v>199</v>
      </c>
      <c r="D848" t="s">
        <v>500</v>
      </c>
      <c r="E848"/>
      <c r="F848" s="41"/>
      <c r="G848" s="41"/>
      <c r="H848" s="41"/>
      <c r="I848" s="41"/>
      <c r="J848" s="41"/>
      <c r="K848" s="41"/>
      <c r="L848" s="41"/>
      <c r="M848" s="41"/>
      <c r="N848" s="41"/>
      <c r="O848" s="41"/>
      <c r="P848" s="41"/>
      <c r="Q848" s="41"/>
      <c r="R848" s="41"/>
      <c r="S848" s="41"/>
    </row>
    <row r="849" spans="2:19" hidden="1" x14ac:dyDescent="0.25">
      <c r="B849" t="s">
        <v>4</v>
      </c>
      <c r="C849" t="s">
        <v>199</v>
      </c>
      <c r="D849" t="s">
        <v>501</v>
      </c>
      <c r="E849">
        <v>20061.795971391901</v>
      </c>
      <c r="F849">
        <v>21459.264286620499</v>
      </c>
      <c r="G849">
        <v>4550.7532500559801</v>
      </c>
      <c r="H849">
        <v>5349.9904525276297</v>
      </c>
      <c r="I849" s="41"/>
      <c r="J849"/>
      <c r="K849"/>
      <c r="L849"/>
      <c r="M849"/>
      <c r="N849"/>
      <c r="O849"/>
      <c r="P849"/>
      <c r="Q849"/>
      <c r="R849"/>
      <c r="S849"/>
    </row>
    <row r="850" spans="2:19" hidden="1" x14ac:dyDescent="0.25">
      <c r="B850" t="s">
        <v>4</v>
      </c>
      <c r="C850" t="s">
        <v>199</v>
      </c>
      <c r="D850" t="s">
        <v>502</v>
      </c>
      <c r="E850">
        <v>29644.4723025657</v>
      </c>
      <c r="F850">
        <v>35410.731792699502</v>
      </c>
      <c r="G850">
        <v>57682.7368421391</v>
      </c>
      <c r="H850" s="41"/>
      <c r="I850">
        <v>67104.827179229993</v>
      </c>
      <c r="J850" s="41"/>
      <c r="K850" s="41"/>
      <c r="L850" s="41"/>
      <c r="M850" s="41"/>
      <c r="N850" s="41"/>
      <c r="O850" s="41"/>
      <c r="P850" s="41"/>
      <c r="Q850" s="41"/>
      <c r="R850" s="41"/>
      <c r="S850" s="41"/>
    </row>
    <row r="851" spans="2:19" hidden="1" x14ac:dyDescent="0.25">
      <c r="B851" t="s">
        <v>4</v>
      </c>
      <c r="C851" t="s">
        <v>199</v>
      </c>
      <c r="D851" t="s">
        <v>503</v>
      </c>
      <c r="E851" s="41"/>
      <c r="F851" s="41"/>
      <c r="G851">
        <v>996.42341193183199</v>
      </c>
      <c r="H851"/>
      <c r="I851"/>
      <c r="J851"/>
      <c r="K851"/>
      <c r="L851"/>
      <c r="M851"/>
      <c r="N851"/>
      <c r="O851"/>
      <c r="P851"/>
      <c r="Q851"/>
      <c r="R851"/>
      <c r="S851"/>
    </row>
    <row r="852" spans="2:19" hidden="1" x14ac:dyDescent="0.25">
      <c r="B852" t="s">
        <v>4</v>
      </c>
      <c r="C852" t="s">
        <v>199</v>
      </c>
      <c r="D852" t="s">
        <v>504</v>
      </c>
      <c r="E852"/>
      <c r="F852"/>
      <c r="G852"/>
      <c r="H852"/>
      <c r="I852"/>
      <c r="J852"/>
      <c r="K852"/>
      <c r="L852">
        <v>19.107641830753501</v>
      </c>
      <c r="M852">
        <v>16.053448411745599</v>
      </c>
      <c r="N852">
        <v>15.522844875674661</v>
      </c>
      <c r="O852">
        <v>14.0306000303103</v>
      </c>
      <c r="P852">
        <v>17.077941957691031</v>
      </c>
      <c r="Q852">
        <v>12.525236358981729</v>
      </c>
      <c r="R852">
        <v>15.082259230928759</v>
      </c>
      <c r="S852">
        <v>17.146605651277952</v>
      </c>
    </row>
    <row r="853" spans="2:19" hidden="1" x14ac:dyDescent="0.25">
      <c r="B853" t="s">
        <v>4</v>
      </c>
      <c r="C853" t="s">
        <v>199</v>
      </c>
      <c r="D853" t="s">
        <v>505</v>
      </c>
      <c r="E853"/>
      <c r="F853"/>
      <c r="G853"/>
      <c r="H853"/>
      <c r="I853"/>
      <c r="J853">
        <v>116.627387462212</v>
      </c>
      <c r="K853">
        <v>95.6064508143685</v>
      </c>
      <c r="L853">
        <v>91.156412086709096</v>
      </c>
      <c r="M853">
        <v>119.589326669836</v>
      </c>
      <c r="N853">
        <v>101.8502372499332</v>
      </c>
      <c r="O853">
        <v>91.22306642574766</v>
      </c>
      <c r="P853">
        <v>111.5179559239338</v>
      </c>
      <c r="Q853">
        <v>77.248055341251245</v>
      </c>
      <c r="R853">
        <v>101.1501781246762</v>
      </c>
      <c r="S853">
        <v>116.0378439120865</v>
      </c>
    </row>
    <row r="854" spans="2:19" hidden="1" x14ac:dyDescent="0.25">
      <c r="B854" t="s">
        <v>4</v>
      </c>
      <c r="C854" t="s">
        <v>199</v>
      </c>
      <c r="D854" t="s">
        <v>506</v>
      </c>
      <c r="E854"/>
      <c r="F854"/>
      <c r="G854"/>
      <c r="H854"/>
      <c r="I854"/>
      <c r="J854"/>
      <c r="K854"/>
      <c r="L854">
        <v>19.107641830753501</v>
      </c>
      <c r="M854">
        <v>16.053448411745599</v>
      </c>
      <c r="N854">
        <v>15.522844875674661</v>
      </c>
      <c r="O854">
        <v>14.0306000303103</v>
      </c>
      <c r="P854">
        <v>17.077941957691031</v>
      </c>
      <c r="Q854">
        <v>12.525236358981729</v>
      </c>
      <c r="R854">
        <v>15.082259230928759</v>
      </c>
      <c r="S854">
        <v>17.146605651277952</v>
      </c>
    </row>
    <row r="855" spans="2:19" hidden="1" x14ac:dyDescent="0.25">
      <c r="B855" t="s">
        <v>4</v>
      </c>
      <c r="C855" t="s">
        <v>199</v>
      </c>
      <c r="D855" t="s">
        <v>507</v>
      </c>
      <c r="E855"/>
      <c r="F855"/>
      <c r="G855"/>
      <c r="H855"/>
      <c r="I855"/>
      <c r="J855">
        <v>116.627387462212</v>
      </c>
      <c r="K855">
        <v>95.6064508143685</v>
      </c>
      <c r="L855">
        <v>91.156412086709096</v>
      </c>
      <c r="M855">
        <v>119.589326669836</v>
      </c>
      <c r="N855">
        <v>101.8502372499332</v>
      </c>
      <c r="O855">
        <v>91.22306642574766</v>
      </c>
      <c r="P855">
        <v>111.5179559239338</v>
      </c>
      <c r="Q855">
        <v>77.248055341251245</v>
      </c>
      <c r="R855">
        <v>101.1501781246762</v>
      </c>
      <c r="S855">
        <v>116.0378439120865</v>
      </c>
    </row>
    <row r="856" spans="2:19" hidden="1" x14ac:dyDescent="0.25">
      <c r="B856" t="s">
        <v>4</v>
      </c>
      <c r="C856" t="s">
        <v>199</v>
      </c>
      <c r="D856" t="s">
        <v>508</v>
      </c>
      <c r="E856"/>
      <c r="F856"/>
      <c r="G856"/>
      <c r="H856"/>
      <c r="I856"/>
      <c r="J856"/>
      <c r="K856"/>
      <c r="L856"/>
      <c r="M856"/>
      <c r="N856"/>
      <c r="O856"/>
      <c r="P856"/>
      <c r="Q856">
        <v>67901.381900072971</v>
      </c>
      <c r="R856">
        <v>80713.624279178737</v>
      </c>
      <c r="S856">
        <v>77758.044694139055</v>
      </c>
    </row>
    <row r="857" spans="2:19" hidden="1" x14ac:dyDescent="0.25">
      <c r="B857" t="s">
        <v>4</v>
      </c>
      <c r="C857" t="s">
        <v>199</v>
      </c>
      <c r="D857" t="s">
        <v>509</v>
      </c>
      <c r="E857"/>
      <c r="F857" s="41"/>
      <c r="G857" s="41"/>
      <c r="H857" s="41"/>
      <c r="I857" s="41"/>
      <c r="J857" s="41"/>
      <c r="K857" s="41"/>
      <c r="L857" s="41"/>
      <c r="M857" s="41"/>
      <c r="N857" s="41"/>
      <c r="O857" s="41"/>
      <c r="P857" s="41"/>
      <c r="Q857" s="41"/>
      <c r="R857" s="41"/>
      <c r="S857" s="41"/>
    </row>
    <row r="858" spans="2:19" hidden="1" x14ac:dyDescent="0.25">
      <c r="B858" t="s">
        <v>4</v>
      </c>
      <c r="C858" t="s">
        <v>199</v>
      </c>
      <c r="D858" t="s">
        <v>510</v>
      </c>
      <c r="E858"/>
      <c r="F858" s="41"/>
      <c r="G858" s="41"/>
      <c r="H858" s="41"/>
      <c r="I858" s="41"/>
      <c r="J858" s="41"/>
      <c r="K858" s="41"/>
      <c r="L858" s="41"/>
      <c r="M858" s="41"/>
      <c r="N858" s="41"/>
      <c r="O858" s="41"/>
      <c r="P858" s="41"/>
      <c r="Q858" s="41"/>
      <c r="R858" s="41"/>
      <c r="S858" s="41"/>
    </row>
    <row r="859" spans="2:19" hidden="1" x14ac:dyDescent="0.25">
      <c r="B859" t="s">
        <v>4</v>
      </c>
      <c r="C859" t="s">
        <v>199</v>
      </c>
      <c r="D859" t="s">
        <v>511</v>
      </c>
      <c r="E859"/>
      <c r="F859" s="41"/>
      <c r="G859" s="41"/>
      <c r="H859" s="41"/>
      <c r="I859" s="41"/>
      <c r="J859" s="41"/>
      <c r="K859" s="41"/>
      <c r="L859" s="41"/>
      <c r="M859" s="41"/>
      <c r="N859" s="41"/>
      <c r="O859" s="41"/>
      <c r="P859" s="41"/>
      <c r="Q859" s="41"/>
      <c r="R859" s="41"/>
      <c r="S859" s="41"/>
    </row>
    <row r="860" spans="2:19" hidden="1" x14ac:dyDescent="0.25">
      <c r="B860" t="s">
        <v>4</v>
      </c>
      <c r="C860" t="s">
        <v>199</v>
      </c>
      <c r="D860" t="s">
        <v>512</v>
      </c>
      <c r="E860"/>
      <c r="F860"/>
      <c r="G860"/>
      <c r="H860" s="41"/>
      <c r="I860" s="41"/>
      <c r="J860" s="41"/>
      <c r="K860" s="41"/>
      <c r="L860" s="41"/>
      <c r="M860" s="41"/>
      <c r="N860" s="41"/>
      <c r="O860" s="41"/>
      <c r="P860" s="41"/>
      <c r="Q860" s="41"/>
      <c r="R860" s="41"/>
      <c r="S860" s="41"/>
    </row>
    <row r="861" spans="2:19" hidden="1" x14ac:dyDescent="0.25">
      <c r="B861" t="s">
        <v>4</v>
      </c>
      <c r="C861" t="s">
        <v>199</v>
      </c>
      <c r="D861" t="s">
        <v>513</v>
      </c>
      <c r="E861"/>
      <c r="F861"/>
      <c r="G861"/>
      <c r="H861" s="41"/>
      <c r="I861" s="41"/>
      <c r="J861" s="41"/>
      <c r="K861" s="41"/>
      <c r="L861" s="41"/>
      <c r="M861" s="41"/>
      <c r="N861" s="41"/>
      <c r="O861" s="41"/>
      <c r="P861" s="41"/>
      <c r="Q861" s="41"/>
      <c r="R861" s="41"/>
      <c r="S861" s="41"/>
    </row>
    <row r="862" spans="2:19" hidden="1" x14ac:dyDescent="0.25">
      <c r="B862" t="s">
        <v>4</v>
      </c>
      <c r="C862" t="s">
        <v>199</v>
      </c>
      <c r="D862" t="s">
        <v>514</v>
      </c>
      <c r="E862"/>
      <c r="F862"/>
      <c r="G862"/>
      <c r="H862"/>
      <c r="I862"/>
      <c r="J862"/>
      <c r="K862"/>
      <c r="L862" s="41"/>
      <c r="M862" s="41"/>
      <c r="N862" s="41"/>
      <c r="O862" s="41"/>
      <c r="P862" s="41"/>
      <c r="Q862" s="41"/>
      <c r="R862" s="41"/>
      <c r="S862" s="41"/>
    </row>
    <row r="863" spans="2:19" hidden="1" x14ac:dyDescent="0.25">
      <c r="B863" t="s">
        <v>4</v>
      </c>
      <c r="C863" t="s">
        <v>199</v>
      </c>
      <c r="D863" t="s">
        <v>515</v>
      </c>
      <c r="E863"/>
      <c r="F863"/>
      <c r="G863"/>
      <c r="H863"/>
      <c r="I863"/>
      <c r="J863"/>
      <c r="K863"/>
      <c r="L863"/>
      <c r="M863"/>
      <c r="N863"/>
      <c r="O863"/>
      <c r="P863"/>
      <c r="Q863">
        <v>63083.748335944198</v>
      </c>
      <c r="R863">
        <v>74014.615426788485</v>
      </c>
      <c r="S863">
        <v>132376.8615968673</v>
      </c>
    </row>
    <row r="864" spans="2:19" hidden="1" x14ac:dyDescent="0.25">
      <c r="B864" t="s">
        <v>4</v>
      </c>
      <c r="C864" t="s">
        <v>199</v>
      </c>
      <c r="D864" t="s">
        <v>516</v>
      </c>
      <c r="E864"/>
      <c r="F864"/>
      <c r="G864"/>
      <c r="H864"/>
      <c r="I864"/>
      <c r="J864"/>
      <c r="K864"/>
      <c r="L864"/>
      <c r="M864"/>
      <c r="N864"/>
      <c r="O864"/>
      <c r="P864"/>
      <c r="Q864" s="41"/>
      <c r="R864" s="41"/>
      <c r="S864" s="41"/>
    </row>
    <row r="865" spans="2:19" hidden="1" x14ac:dyDescent="0.25">
      <c r="B865" t="s">
        <v>4</v>
      </c>
      <c r="C865" t="s">
        <v>199</v>
      </c>
      <c r="D865" t="s">
        <v>517</v>
      </c>
      <c r="E865"/>
      <c r="F865"/>
      <c r="G865"/>
      <c r="H865">
        <v>11294476537.224001</v>
      </c>
      <c r="I865">
        <v>11641314301.2397</v>
      </c>
      <c r="J865">
        <v>10735797412.0784</v>
      </c>
      <c r="K865">
        <v>12385398950.4839</v>
      </c>
      <c r="L865">
        <v>9456446416.3506699</v>
      </c>
      <c r="M865">
        <v>10448602474.0009</v>
      </c>
      <c r="N865">
        <v>9836666347.8452244</v>
      </c>
      <c r="O865">
        <v>9591456538.3745327</v>
      </c>
      <c r="P865">
        <v>11256792841.178209</v>
      </c>
      <c r="Q865">
        <v>9201298348.4932251</v>
      </c>
      <c r="R865">
        <v>12964639324.001949</v>
      </c>
      <c r="S865">
        <v>15169853250.78302</v>
      </c>
    </row>
    <row r="866" spans="2:19" hidden="1" x14ac:dyDescent="0.25">
      <c r="B866" t="s">
        <v>4</v>
      </c>
      <c r="C866" t="s">
        <v>252</v>
      </c>
      <c r="D866" t="s">
        <v>28</v>
      </c>
      <c r="E866"/>
      <c r="F866" s="41"/>
      <c r="G866"/>
      <c r="H866"/>
      <c r="I866" s="41"/>
      <c r="J866"/>
      <c r="K866"/>
      <c r="L866"/>
      <c r="M866"/>
      <c r="N866"/>
      <c r="O866"/>
      <c r="P866"/>
      <c r="Q866"/>
      <c r="R866"/>
      <c r="S866"/>
    </row>
    <row r="867" spans="2:19" hidden="1" x14ac:dyDescent="0.25">
      <c r="B867" t="s">
        <v>4</v>
      </c>
      <c r="C867" t="s">
        <v>252</v>
      </c>
      <c r="D867" t="s">
        <v>29</v>
      </c>
      <c r="E867"/>
      <c r="F867" s="41"/>
      <c r="G867"/>
      <c r="H867"/>
      <c r="I867" s="41"/>
      <c r="J867"/>
      <c r="K867"/>
      <c r="L867"/>
      <c r="M867"/>
      <c r="N867"/>
      <c r="O867"/>
      <c r="P867"/>
      <c r="Q867"/>
      <c r="R867"/>
      <c r="S867"/>
    </row>
    <row r="868" spans="2:19" hidden="1" x14ac:dyDescent="0.25">
      <c r="B868" t="s">
        <v>4</v>
      </c>
      <c r="C868" t="s">
        <v>252</v>
      </c>
      <c r="D868" t="s">
        <v>253</v>
      </c>
      <c r="E868"/>
      <c r="F868" s="41"/>
      <c r="G868"/>
      <c r="H868" s="41"/>
      <c r="I868" s="41"/>
      <c r="J868">
        <v>69.720114917249504</v>
      </c>
      <c r="K868" s="41"/>
      <c r="L868" s="41"/>
      <c r="M868">
        <v>204.529486893003</v>
      </c>
      <c r="N868">
        <v>82.092028378479711</v>
      </c>
      <c r="O868" s="41"/>
      <c r="P868">
        <v>123.6228547745055</v>
      </c>
      <c r="Q868">
        <v>119.0844706862304</v>
      </c>
      <c r="R868" s="41"/>
      <c r="S868" s="41"/>
    </row>
    <row r="869" spans="2:19" hidden="1" x14ac:dyDescent="0.25">
      <c r="B869" t="s">
        <v>4</v>
      </c>
      <c r="C869" t="s">
        <v>252</v>
      </c>
      <c r="D869" t="s">
        <v>254</v>
      </c>
      <c r="E869"/>
      <c r="F869">
        <v>522.05556021728296</v>
      </c>
      <c r="G869"/>
      <c r="H869" s="41"/>
      <c r="I869" s="41"/>
      <c r="J869">
        <v>273.81937708661098</v>
      </c>
      <c r="K869">
        <v>221.074677665129</v>
      </c>
      <c r="L869">
        <v>126.83049473883101</v>
      </c>
      <c r="M869">
        <v>310.28256081816102</v>
      </c>
      <c r="N869">
        <v>165.24768233369849</v>
      </c>
      <c r="O869">
        <v>189.1724159518073</v>
      </c>
      <c r="P869">
        <v>477.55342345413942</v>
      </c>
      <c r="Q869">
        <v>275.28293368820829</v>
      </c>
      <c r="R869">
        <v>76.685100952463486</v>
      </c>
      <c r="S869">
        <v>204.92021497807809</v>
      </c>
    </row>
    <row r="870" spans="2:19" hidden="1" x14ac:dyDescent="0.25">
      <c r="B870" t="s">
        <v>4</v>
      </c>
      <c r="C870" t="s">
        <v>252</v>
      </c>
      <c r="D870" t="s">
        <v>255</v>
      </c>
      <c r="E870"/>
      <c r="F870" s="41"/>
      <c r="G870"/>
      <c r="H870" s="41"/>
      <c r="I870" s="41"/>
      <c r="J870">
        <v>257.73598848604098</v>
      </c>
      <c r="K870">
        <v>199.778751198272</v>
      </c>
      <c r="L870">
        <v>112.995339754046</v>
      </c>
      <c r="M870">
        <v>227.3455887273</v>
      </c>
      <c r="N870">
        <v>191.1721141598461</v>
      </c>
      <c r="O870">
        <v>222.48034435009649</v>
      </c>
      <c r="P870">
        <v>542.04124361246249</v>
      </c>
      <c r="Q870">
        <v>215.7867665266175</v>
      </c>
      <c r="R870">
        <v>81.930247310599455</v>
      </c>
      <c r="S870">
        <v>287.97350445940089</v>
      </c>
    </row>
    <row r="871" spans="2:19" hidden="1" x14ac:dyDescent="0.25">
      <c r="B871" t="s">
        <v>4</v>
      </c>
      <c r="C871" t="s">
        <v>252</v>
      </c>
      <c r="D871" t="s">
        <v>256</v>
      </c>
      <c r="E871"/>
      <c r="F871" s="41"/>
      <c r="G871"/>
      <c r="H871" s="41"/>
      <c r="I871">
        <v>443.54602689119702</v>
      </c>
      <c r="J871">
        <v>382.66256690412598</v>
      </c>
      <c r="K871">
        <v>318.21895029921501</v>
      </c>
      <c r="L871">
        <v>331.62907081232697</v>
      </c>
      <c r="M871">
        <v>476.71352640153702</v>
      </c>
      <c r="N871"/>
      <c r="O871"/>
      <c r="P871"/>
      <c r="Q871"/>
      <c r="R871"/>
      <c r="S871"/>
    </row>
    <row r="872" spans="2:19" hidden="1" x14ac:dyDescent="0.25">
      <c r="B872" t="s">
        <v>4</v>
      </c>
      <c r="C872" t="s">
        <v>252</v>
      </c>
      <c r="D872" t="s">
        <v>257</v>
      </c>
      <c r="E872"/>
      <c r="F872" s="41"/>
      <c r="G872"/>
      <c r="H872" s="41"/>
      <c r="I872">
        <v>229.67251733681101</v>
      </c>
      <c r="J872">
        <v>257.71419102093</v>
      </c>
      <c r="K872">
        <v>253.422130806609</v>
      </c>
      <c r="L872">
        <v>164.05700865065799</v>
      </c>
      <c r="M872">
        <v>219.64428032909501</v>
      </c>
      <c r="N872">
        <v>211.39313944755449</v>
      </c>
      <c r="O872">
        <v>224.0966477347865</v>
      </c>
      <c r="P872">
        <v>470.09440492778191</v>
      </c>
      <c r="Q872">
        <v>210.43821277809809</v>
      </c>
      <c r="R872">
        <v>164.3983714545991</v>
      </c>
      <c r="S872">
        <v>314.63191577786353</v>
      </c>
    </row>
    <row r="873" spans="2:19" hidden="1" x14ac:dyDescent="0.25">
      <c r="B873" t="s">
        <v>4</v>
      </c>
      <c r="C873" t="s">
        <v>252</v>
      </c>
      <c r="D873" t="s">
        <v>258</v>
      </c>
      <c r="E873"/>
      <c r="F873" s="41"/>
      <c r="G873"/>
      <c r="H873" s="41"/>
      <c r="I873" s="41"/>
      <c r="J873">
        <v>171.87258644232401</v>
      </c>
      <c r="K873">
        <v>175.62678377996599</v>
      </c>
      <c r="L873">
        <v>110.879055486166</v>
      </c>
      <c r="M873">
        <v>160.00760242918599</v>
      </c>
      <c r="N873">
        <v>148.46491974291209</v>
      </c>
      <c r="O873">
        <v>162.73032696240159</v>
      </c>
      <c r="P873">
        <v>354.00812147587129</v>
      </c>
      <c r="Q873">
        <v>140.66338192741131</v>
      </c>
      <c r="R873">
        <v>102.8207158593418</v>
      </c>
      <c r="S873">
        <v>639.31279777969883</v>
      </c>
    </row>
    <row r="874" spans="2:19" hidden="1" x14ac:dyDescent="0.25">
      <c r="B874" t="s">
        <v>4</v>
      </c>
      <c r="C874" t="s">
        <v>252</v>
      </c>
      <c r="D874" t="s">
        <v>42</v>
      </c>
      <c r="E874"/>
      <c r="F874">
        <v>531.95590701620404</v>
      </c>
      <c r="G874"/>
      <c r="H874" s="41"/>
      <c r="I874" s="41"/>
      <c r="J874">
        <v>250.29558906780699</v>
      </c>
      <c r="K874">
        <v>153.47908428935901</v>
      </c>
      <c r="L874" s="41"/>
      <c r="M874">
        <v>257.832314529781</v>
      </c>
      <c r="N874">
        <v>109.4092999435437</v>
      </c>
      <c r="O874">
        <v>184.6509709774387</v>
      </c>
      <c r="P874">
        <v>461.3916774177564</v>
      </c>
      <c r="Q874">
        <v>257.50114424889807</v>
      </c>
      <c r="R874">
        <v>129.88797085407859</v>
      </c>
      <c r="S874">
        <v>246.84130528191719</v>
      </c>
    </row>
    <row r="875" spans="2:19" hidden="1" x14ac:dyDescent="0.25">
      <c r="B875" t="s">
        <v>4</v>
      </c>
      <c r="C875" t="s">
        <v>252</v>
      </c>
      <c r="D875" t="s">
        <v>259</v>
      </c>
      <c r="E875"/>
      <c r="F875" s="41"/>
      <c r="G875"/>
      <c r="H875" s="41"/>
      <c r="I875" s="41"/>
      <c r="J875" s="41"/>
      <c r="K875" s="41"/>
      <c r="L875" s="41"/>
      <c r="M875" s="41"/>
      <c r="N875" s="41"/>
      <c r="O875" s="41"/>
      <c r="P875" s="41"/>
      <c r="Q875" s="41"/>
      <c r="R875" s="41"/>
      <c r="S875">
        <v>83.009107436956953</v>
      </c>
    </row>
    <row r="876" spans="2:19" hidden="1" x14ac:dyDescent="0.25">
      <c r="B876" t="s">
        <v>4</v>
      </c>
      <c r="C876" t="s">
        <v>252</v>
      </c>
      <c r="D876" t="s">
        <v>58</v>
      </c>
      <c r="E876"/>
      <c r="F876">
        <v>1938.17985148874</v>
      </c>
      <c r="G876"/>
      <c r="H876" s="41"/>
      <c r="I876" s="41"/>
      <c r="J876">
        <v>625.03100644257904</v>
      </c>
      <c r="K876">
        <v>465.90964569324302</v>
      </c>
      <c r="L876">
        <v>396.37920981714899</v>
      </c>
      <c r="M876">
        <v>703.37162308383495</v>
      </c>
      <c r="N876">
        <v>445.52657077809522</v>
      </c>
      <c r="O876">
        <v>359.04017368208889</v>
      </c>
      <c r="P876">
        <v>589.9473374529357</v>
      </c>
      <c r="Q876">
        <v>580.3021554058214</v>
      </c>
      <c r="R876">
        <v>425.47339944666271</v>
      </c>
      <c r="S876">
        <v>573.71687365874368</v>
      </c>
    </row>
    <row r="877" spans="2:19" hidden="1" x14ac:dyDescent="0.25">
      <c r="B877" t="s">
        <v>4</v>
      </c>
      <c r="C877" t="s">
        <v>252</v>
      </c>
      <c r="D877" t="s">
        <v>59</v>
      </c>
      <c r="E877"/>
      <c r="F877">
        <v>1815.4520996936501</v>
      </c>
      <c r="G877"/>
      <c r="H877" s="41"/>
      <c r="I877">
        <v>609.03541099359597</v>
      </c>
      <c r="J877">
        <v>976.22452937086098</v>
      </c>
      <c r="K877">
        <v>881.06967984314701</v>
      </c>
      <c r="L877">
        <v>558.95456552691599</v>
      </c>
      <c r="M877">
        <v>1124.6292650124301</v>
      </c>
      <c r="N877">
        <v>746.1396297503162</v>
      </c>
      <c r="O877">
        <v>654.46613466986571</v>
      </c>
      <c r="P877">
        <v>1294.0158929058871</v>
      </c>
      <c r="Q877">
        <v>966.66472131256501</v>
      </c>
      <c r="R877">
        <v>648.68260604275065</v>
      </c>
      <c r="S877">
        <v>1053.103759814082</v>
      </c>
    </row>
    <row r="878" spans="2:19" hidden="1" x14ac:dyDescent="0.25">
      <c r="B878" t="s">
        <v>4</v>
      </c>
      <c r="C878" t="s">
        <v>252</v>
      </c>
      <c r="D878" t="s">
        <v>60</v>
      </c>
      <c r="E878"/>
      <c r="F878" s="41"/>
      <c r="G878"/>
      <c r="H878"/>
      <c r="I878" s="41"/>
      <c r="J878"/>
      <c r="K878"/>
      <c r="L878"/>
      <c r="M878"/>
      <c r="N878"/>
      <c r="O878"/>
      <c r="P878"/>
      <c r="Q878"/>
      <c r="R878"/>
      <c r="S878"/>
    </row>
    <row r="879" spans="2:19" hidden="1" x14ac:dyDescent="0.25">
      <c r="B879" t="s">
        <v>4</v>
      </c>
      <c r="C879" t="s">
        <v>252</v>
      </c>
      <c r="D879" t="s">
        <v>260</v>
      </c>
      <c r="E879"/>
      <c r="F879" s="41"/>
      <c r="G879"/>
      <c r="H879" s="41"/>
      <c r="I879">
        <v>215.304998300341</v>
      </c>
      <c r="J879">
        <v>263.59652761403203</v>
      </c>
      <c r="K879">
        <v>260.68632507688</v>
      </c>
      <c r="L879">
        <v>141.87078705644299</v>
      </c>
      <c r="M879">
        <v>173.14765782203099</v>
      </c>
      <c r="N879">
        <v>194.2391323554958</v>
      </c>
      <c r="O879">
        <v>220.7367210481639</v>
      </c>
      <c r="P879">
        <v>488.31650896770418</v>
      </c>
      <c r="Q879">
        <v>183.2531307427821</v>
      </c>
      <c r="R879">
        <v>138.34372263736111</v>
      </c>
      <c r="S879">
        <v>319.35563950677403</v>
      </c>
    </row>
    <row r="880" spans="2:19" hidden="1" x14ac:dyDescent="0.25">
      <c r="B880" t="s">
        <v>4</v>
      </c>
      <c r="C880" t="s">
        <v>252</v>
      </c>
      <c r="D880" t="s">
        <v>81</v>
      </c>
      <c r="E880"/>
      <c r="F880" s="41"/>
      <c r="G880" s="41"/>
      <c r="H880" s="41"/>
      <c r="I880" s="41"/>
      <c r="J880" s="41"/>
      <c r="K880" s="41"/>
      <c r="L880" s="41"/>
      <c r="M880" s="41"/>
      <c r="N880">
        <v>449.64827806312928</v>
      </c>
      <c r="O880" s="41"/>
      <c r="P880" s="41"/>
      <c r="Q880" s="41"/>
      <c r="R880" s="41"/>
      <c r="S880" s="41"/>
    </row>
    <row r="881" spans="2:19" hidden="1" x14ac:dyDescent="0.25">
      <c r="B881" t="s">
        <v>4</v>
      </c>
      <c r="C881" t="s">
        <v>252</v>
      </c>
      <c r="D881" t="s">
        <v>92</v>
      </c>
      <c r="E881"/>
      <c r="F881">
        <v>1594.9586152156701</v>
      </c>
      <c r="G881"/>
      <c r="H881" s="41"/>
      <c r="I881">
        <v>888.32791090041997</v>
      </c>
      <c r="J881">
        <v>685.94462575878401</v>
      </c>
      <c r="K881">
        <v>617.486520622277</v>
      </c>
      <c r="L881">
        <v>428.71269885166998</v>
      </c>
      <c r="M881">
        <v>915.28143795410097</v>
      </c>
      <c r="N881">
        <v>490.82258624819502</v>
      </c>
      <c r="O881">
        <v>496.67310767477869</v>
      </c>
      <c r="P881">
        <v>1036.540185001825</v>
      </c>
      <c r="Q881">
        <v>716.46182104086279</v>
      </c>
      <c r="R881">
        <v>440.57857233061259</v>
      </c>
      <c r="S881">
        <v>719.39635403967418</v>
      </c>
    </row>
    <row r="882" spans="2:19" hidden="1" x14ac:dyDescent="0.25">
      <c r="B882" t="s">
        <v>4</v>
      </c>
      <c r="C882" t="s">
        <v>252</v>
      </c>
      <c r="D882" t="s">
        <v>518</v>
      </c>
      <c r="E882"/>
      <c r="F882" s="41"/>
      <c r="G882"/>
      <c r="H882" s="41"/>
      <c r="I882">
        <v>540.57570209687503</v>
      </c>
      <c r="J882">
        <v>554.53515334644999</v>
      </c>
      <c r="K882">
        <v>493.845734079181</v>
      </c>
      <c r="L882">
        <v>442.50812629849298</v>
      </c>
      <c r="M882">
        <v>636.72112883072305</v>
      </c>
      <c r="N882"/>
      <c r="O882"/>
      <c r="P882"/>
      <c r="Q882"/>
      <c r="R882"/>
      <c r="S882"/>
    </row>
    <row r="883" spans="2:19" hidden="1" x14ac:dyDescent="0.25">
      <c r="B883" t="s">
        <v>4</v>
      </c>
      <c r="C883" t="s">
        <v>252</v>
      </c>
      <c r="D883" t="s">
        <v>519</v>
      </c>
      <c r="E883"/>
      <c r="F883" s="41"/>
      <c r="G883"/>
      <c r="H883" s="41"/>
      <c r="I883">
        <v>444.97751563715099</v>
      </c>
      <c r="J883">
        <v>521.31071863496197</v>
      </c>
      <c r="K883">
        <v>514.108455883489</v>
      </c>
      <c r="L883">
        <v>305.92779570710098</v>
      </c>
      <c r="M883">
        <v>392.79193815112598</v>
      </c>
      <c r="N883">
        <v>405.63227180305029</v>
      </c>
      <c r="O883">
        <v>444.83336878295052</v>
      </c>
      <c r="P883">
        <v>958.41091389548615</v>
      </c>
      <c r="Q883">
        <v>393.69134352088008</v>
      </c>
      <c r="R883">
        <v>302.74209409196021</v>
      </c>
      <c r="S883">
        <v>633.98755528463732</v>
      </c>
    </row>
    <row r="884" spans="2:19" hidden="1" x14ac:dyDescent="0.25">
      <c r="B884" t="s">
        <v>4</v>
      </c>
      <c r="C884" t="s">
        <v>262</v>
      </c>
      <c r="D884" t="s">
        <v>520</v>
      </c>
      <c r="E884"/>
      <c r="F884"/>
      <c r="G884"/>
      <c r="H884"/>
      <c r="I884"/>
      <c r="J884"/>
      <c r="K884"/>
      <c r="L884" s="41"/>
      <c r="M884" s="41"/>
      <c r="N884" s="41"/>
      <c r="O884" s="41"/>
      <c r="P884" s="41"/>
      <c r="Q884" s="41"/>
      <c r="R884" s="41"/>
      <c r="S884" s="41"/>
    </row>
    <row r="885" spans="2:19" hidden="1" x14ac:dyDescent="0.25">
      <c r="B885" t="s">
        <v>4</v>
      </c>
      <c r="C885" t="s">
        <v>262</v>
      </c>
      <c r="D885" t="s">
        <v>7</v>
      </c>
      <c r="E885"/>
      <c r="F885"/>
      <c r="G885"/>
      <c r="H885"/>
      <c r="I885" s="41"/>
      <c r="J885">
        <v>603.19091459224001</v>
      </c>
      <c r="K885">
        <v>339.44624310418499</v>
      </c>
      <c r="L885">
        <v>365.36150489142898</v>
      </c>
      <c r="M885">
        <v>714.59081816488003</v>
      </c>
      <c r="N885">
        <v>419.08291363303988</v>
      </c>
      <c r="O885">
        <v>468.16238810061918</v>
      </c>
      <c r="P885">
        <v>403.9992527928577</v>
      </c>
      <c r="Q885">
        <v>392.76354540815998</v>
      </c>
      <c r="R885">
        <v>224.6802603201001</v>
      </c>
      <c r="S885">
        <v>210.21629848740781</v>
      </c>
    </row>
    <row r="886" spans="2:19" hidden="1" x14ac:dyDescent="0.25">
      <c r="B886" t="s">
        <v>4</v>
      </c>
      <c r="C886" t="s">
        <v>262</v>
      </c>
      <c r="D886" t="s">
        <v>8</v>
      </c>
      <c r="E886"/>
      <c r="F886"/>
      <c r="G886"/>
      <c r="H886"/>
      <c r="I886" s="41"/>
      <c r="J886">
        <v>85.092976958670505</v>
      </c>
      <c r="K886">
        <v>65.519622538857007</v>
      </c>
      <c r="L886">
        <v>36.841302299160198</v>
      </c>
      <c r="M886">
        <v>74.241406961818697</v>
      </c>
      <c r="N886">
        <v>62.142279738163907</v>
      </c>
      <c r="O886">
        <v>58.007888694753028</v>
      </c>
      <c r="P886">
        <v>66.357426599970225</v>
      </c>
      <c r="Q886">
        <v>52.405291805206197</v>
      </c>
      <c r="R886">
        <v>64.358376753389763</v>
      </c>
      <c r="S886">
        <v>73.155604322689598</v>
      </c>
    </row>
    <row r="887" spans="2:19" hidden="1" x14ac:dyDescent="0.25">
      <c r="B887" t="s">
        <v>4</v>
      </c>
      <c r="C887" t="s">
        <v>262</v>
      </c>
      <c r="D887" t="s">
        <v>263</v>
      </c>
      <c r="E887"/>
      <c r="F887"/>
      <c r="G887"/>
      <c r="H887"/>
      <c r="I887" s="41"/>
      <c r="J887">
        <v>160.48976196284099</v>
      </c>
      <c r="K887">
        <v>170.435330698234</v>
      </c>
      <c r="L887">
        <v>126.372926505883</v>
      </c>
      <c r="M887">
        <v>131.77189697915401</v>
      </c>
      <c r="N887">
        <v>127.5959334666985</v>
      </c>
      <c r="O887">
        <v>119.7323649794747</v>
      </c>
      <c r="P887">
        <v>131.30720162247721</v>
      </c>
      <c r="Q887">
        <v>101.8577591011974</v>
      </c>
      <c r="R887">
        <v>133.72638398014141</v>
      </c>
      <c r="S887">
        <v>152.50442327855851</v>
      </c>
    </row>
    <row r="888" spans="2:19" hidden="1" x14ac:dyDescent="0.25">
      <c r="B888" t="s">
        <v>4</v>
      </c>
      <c r="C888" t="s">
        <v>262</v>
      </c>
      <c r="D888" t="s">
        <v>85</v>
      </c>
      <c r="E888"/>
      <c r="F888"/>
      <c r="G888"/>
      <c r="H888"/>
      <c r="I888" s="41"/>
      <c r="J888">
        <v>189.25109908756701</v>
      </c>
      <c r="K888">
        <v>262.67367397599099</v>
      </c>
      <c r="L888">
        <v>165.81749802025701</v>
      </c>
      <c r="M888">
        <v>188.46582229895799</v>
      </c>
      <c r="N888">
        <v>207.47758825144831</v>
      </c>
      <c r="O888">
        <v>212.7273018132276</v>
      </c>
      <c r="P888">
        <v>319.18260074163209</v>
      </c>
      <c r="Q888">
        <v>175.0902417882487</v>
      </c>
      <c r="R888">
        <v>194.83237418578349</v>
      </c>
      <c r="S888">
        <v>225.4588093727794</v>
      </c>
    </row>
    <row r="889" spans="2:19" hidden="1" x14ac:dyDescent="0.25">
      <c r="B889" t="s">
        <v>4</v>
      </c>
      <c r="C889" t="s">
        <v>262</v>
      </c>
      <c r="D889" t="s">
        <v>86</v>
      </c>
      <c r="E889"/>
      <c r="F889"/>
      <c r="G889"/>
      <c r="H889"/>
      <c r="I889" s="41"/>
      <c r="J889">
        <v>19.149694936423501</v>
      </c>
      <c r="K889">
        <v>22.940877281698299</v>
      </c>
      <c r="L889">
        <v>15.3102894701289</v>
      </c>
      <c r="M889">
        <v>14.365080559921701</v>
      </c>
      <c r="N889">
        <v>13.734887214830501</v>
      </c>
      <c r="O889">
        <v>11.42621899625709</v>
      </c>
      <c r="P889">
        <v>13.13431753856274</v>
      </c>
      <c r="Q889">
        <v>8.2701779099651045</v>
      </c>
      <c r="R889">
        <v>10.764190083086699</v>
      </c>
      <c r="S889">
        <v>10.66951494209631</v>
      </c>
    </row>
    <row r="890" spans="2:19" hidden="1" x14ac:dyDescent="0.25">
      <c r="B890" t="s">
        <v>4</v>
      </c>
      <c r="C890" t="s">
        <v>262</v>
      </c>
      <c r="D890" t="s">
        <v>87</v>
      </c>
      <c r="E890"/>
      <c r="F890"/>
      <c r="G890"/>
      <c r="H890"/>
      <c r="I890" s="41"/>
      <c r="J890">
        <v>77.891506764463699</v>
      </c>
      <c r="K890">
        <v>80.067036132709106</v>
      </c>
      <c r="L890">
        <v>68.6761193708641</v>
      </c>
      <c r="M890">
        <v>77.585450859971203</v>
      </c>
      <c r="N890">
        <v>75.308714374535725</v>
      </c>
      <c r="O890">
        <v>69.935632238567649</v>
      </c>
      <c r="P890">
        <v>85.36366113331998</v>
      </c>
      <c r="Q890">
        <v>64.128078581748255</v>
      </c>
      <c r="R890">
        <v>79.151140022848011</v>
      </c>
      <c r="S890">
        <v>91.607933939150257</v>
      </c>
    </row>
    <row r="891" spans="2:19" hidden="1" x14ac:dyDescent="0.25">
      <c r="B891" t="s">
        <v>4</v>
      </c>
      <c r="C891" t="s">
        <v>262</v>
      </c>
      <c r="D891" t="s">
        <v>88</v>
      </c>
      <c r="E891"/>
      <c r="F891"/>
      <c r="G891"/>
      <c r="H891"/>
      <c r="I891" s="41"/>
      <c r="J891">
        <v>127.10059814464501</v>
      </c>
      <c r="K891">
        <v>110.305942627078</v>
      </c>
      <c r="L891">
        <v>152.42041893654101</v>
      </c>
      <c r="M891">
        <v>179.669600324443</v>
      </c>
      <c r="N891">
        <v>158.16709452065129</v>
      </c>
      <c r="O891">
        <v>149.21480877583599</v>
      </c>
      <c r="P891">
        <v>167.2302871458046</v>
      </c>
      <c r="Q891">
        <v>138.6079118072187</v>
      </c>
      <c r="R891">
        <v>178.2382164175302</v>
      </c>
      <c r="S891">
        <v>189.5779170768397</v>
      </c>
    </row>
    <row r="892" spans="2:19" hidden="1" x14ac:dyDescent="0.25">
      <c r="B892" t="s">
        <v>4</v>
      </c>
      <c r="C892" t="s">
        <v>262</v>
      </c>
      <c r="D892" t="s">
        <v>89</v>
      </c>
      <c r="E892"/>
      <c r="F892"/>
      <c r="G892"/>
      <c r="H892"/>
      <c r="I892" s="41"/>
      <c r="J892">
        <v>24.786841972526499</v>
      </c>
      <c r="K892">
        <v>21.378814314849599</v>
      </c>
      <c r="L892">
        <v>21.140651325579199</v>
      </c>
      <c r="M892">
        <v>20.3379797387189</v>
      </c>
      <c r="N892">
        <v>18.518955424019421</v>
      </c>
      <c r="O892">
        <v>16.701953503595</v>
      </c>
      <c r="P892">
        <v>20.268186032182349</v>
      </c>
      <c r="Q892">
        <v>13.126158483841159</v>
      </c>
      <c r="R892">
        <v>16.71554943230753</v>
      </c>
      <c r="S892">
        <v>18.865043423521449</v>
      </c>
    </row>
    <row r="893" spans="2:19" hidden="1" x14ac:dyDescent="0.25">
      <c r="B893" t="s">
        <v>4</v>
      </c>
      <c r="C893" t="s">
        <v>262</v>
      </c>
      <c r="D893" t="s">
        <v>521</v>
      </c>
      <c r="E893"/>
      <c r="F893"/>
      <c r="G893"/>
      <c r="H893"/>
      <c r="I893" s="41"/>
      <c r="J893" s="41"/>
      <c r="K893" s="41"/>
      <c r="L893" s="41"/>
      <c r="M893" s="41"/>
      <c r="N893" s="41"/>
      <c r="O893" s="41"/>
      <c r="P893" s="41"/>
      <c r="Q893" s="41"/>
      <c r="R893" s="41"/>
      <c r="S893" s="41"/>
    </row>
    <row r="894" spans="2:19" hidden="1" x14ac:dyDescent="0.25">
      <c r="B894" t="s">
        <v>4</v>
      </c>
      <c r="C894" t="s">
        <v>262</v>
      </c>
      <c r="D894" t="s">
        <v>522</v>
      </c>
      <c r="E894"/>
      <c r="F894"/>
      <c r="G894"/>
      <c r="H894"/>
      <c r="I894" s="41"/>
      <c r="J894" s="41"/>
      <c r="K894" s="41"/>
      <c r="L894" s="41"/>
      <c r="M894" s="41"/>
      <c r="N894" s="41"/>
      <c r="O894" s="41"/>
      <c r="P894" s="41"/>
      <c r="Q894" s="41"/>
      <c r="R894" s="41"/>
      <c r="S894" s="41"/>
    </row>
    <row r="895" spans="2:19" hidden="1" x14ac:dyDescent="0.25">
      <c r="B895" t="s">
        <v>4</v>
      </c>
      <c r="C895" t="s">
        <v>262</v>
      </c>
      <c r="D895" t="s">
        <v>523</v>
      </c>
      <c r="E895"/>
      <c r="F895"/>
      <c r="G895"/>
      <c r="H895"/>
      <c r="I895"/>
      <c r="J895"/>
      <c r="K895"/>
      <c r="L895" s="41"/>
      <c r="M895" s="41"/>
      <c r="N895" s="41"/>
      <c r="O895" s="41"/>
      <c r="P895" s="41"/>
      <c r="Q895" s="41"/>
      <c r="R895" s="41"/>
      <c r="S895" s="41"/>
    </row>
    <row r="896" spans="2:19" hidden="1" x14ac:dyDescent="0.25">
      <c r="B896" t="s">
        <v>4</v>
      </c>
      <c r="C896" t="s">
        <v>262</v>
      </c>
      <c r="D896" t="s">
        <v>524</v>
      </c>
      <c r="E896"/>
      <c r="F896"/>
      <c r="G896"/>
      <c r="H896"/>
      <c r="I896"/>
      <c r="J896"/>
      <c r="K896"/>
      <c r="L896" s="41"/>
      <c r="M896" s="41"/>
      <c r="N896" s="41"/>
      <c r="O896" s="41"/>
      <c r="P896" s="41"/>
      <c r="Q896" s="41"/>
      <c r="R896" s="41"/>
      <c r="S896" s="41"/>
    </row>
    <row r="897" spans="2:19" hidden="1" x14ac:dyDescent="0.25">
      <c r="B897" t="s">
        <v>4</v>
      </c>
      <c r="C897" t="s">
        <v>262</v>
      </c>
      <c r="D897" t="s">
        <v>525</v>
      </c>
      <c r="E897"/>
      <c r="F897"/>
      <c r="G897"/>
      <c r="H897"/>
      <c r="I897">
        <v>299.69666208698402</v>
      </c>
      <c r="J897">
        <v>173.84167547295101</v>
      </c>
      <c r="K897">
        <v>125.795281746911</v>
      </c>
      <c r="L897">
        <v>118.822955210735</v>
      </c>
      <c r="M897">
        <v>138.58955595577601</v>
      </c>
      <c r="N897">
        <v>110.7610802811266</v>
      </c>
      <c r="O897">
        <v>99.346050599291658</v>
      </c>
      <c r="P897">
        <v>117.7509491088517</v>
      </c>
      <c r="Q897">
        <v>83.223081834722947</v>
      </c>
      <c r="R897">
        <v>103.5959689912146</v>
      </c>
      <c r="S897">
        <v>115.41531849868809</v>
      </c>
    </row>
    <row r="898" spans="2:19" hidden="1" x14ac:dyDescent="0.25">
      <c r="B898" t="s">
        <v>4</v>
      </c>
      <c r="C898" t="s">
        <v>262</v>
      </c>
      <c r="D898" t="s">
        <v>526</v>
      </c>
      <c r="E898"/>
      <c r="F898"/>
      <c r="G898"/>
      <c r="H898"/>
      <c r="I898"/>
      <c r="J898"/>
      <c r="K898"/>
      <c r="L898">
        <v>13.3655993901807</v>
      </c>
      <c r="M898">
        <v>14.2900621688564</v>
      </c>
      <c r="N898">
        <v>13.69361874976692</v>
      </c>
      <c r="O898">
        <v>12.324860391367549</v>
      </c>
      <c r="P898">
        <v>15.65143140742483</v>
      </c>
      <c r="Q898">
        <v>11.74143383472174</v>
      </c>
      <c r="R898">
        <v>11.870042952021929</v>
      </c>
      <c r="S898">
        <v>13.14895165950507</v>
      </c>
    </row>
    <row r="899" spans="2:19" hidden="1" x14ac:dyDescent="0.25">
      <c r="B899" t="s">
        <v>4</v>
      </c>
      <c r="C899" t="s">
        <v>262</v>
      </c>
      <c r="D899" t="s">
        <v>527</v>
      </c>
      <c r="E899"/>
      <c r="F899"/>
      <c r="G899"/>
      <c r="H899"/>
      <c r="I899" s="41"/>
      <c r="J899" s="41"/>
      <c r="K899" s="41"/>
      <c r="L899" s="41"/>
      <c r="M899" s="41"/>
      <c r="N899" s="41"/>
      <c r="O899">
        <v>1.403311511935881</v>
      </c>
      <c r="P899" s="41"/>
      <c r="Q899" s="41"/>
      <c r="R899" s="41"/>
      <c r="S899" s="41"/>
    </row>
    <row r="900" spans="2:19" hidden="1" x14ac:dyDescent="0.25">
      <c r="B900" t="s">
        <v>4</v>
      </c>
      <c r="C900" t="s">
        <v>262</v>
      </c>
      <c r="D900" t="s">
        <v>528</v>
      </c>
      <c r="E900"/>
      <c r="F900"/>
      <c r="G900"/>
      <c r="H900"/>
      <c r="I900"/>
      <c r="J900"/>
      <c r="K900"/>
      <c r="L900" s="41"/>
      <c r="M900" s="41"/>
      <c r="N900" s="41"/>
      <c r="O900" s="41"/>
      <c r="P900" s="41"/>
      <c r="Q900" s="41"/>
      <c r="R900" s="41"/>
      <c r="S900" s="41"/>
    </row>
    <row r="901" spans="2:19" hidden="1" x14ac:dyDescent="0.25">
      <c r="B901" t="s">
        <v>4</v>
      </c>
      <c r="C901" t="s">
        <v>262</v>
      </c>
      <c r="D901" t="s">
        <v>529</v>
      </c>
      <c r="E901"/>
      <c r="F901"/>
      <c r="G901"/>
      <c r="H901"/>
      <c r="I901"/>
      <c r="J901"/>
      <c r="K901"/>
      <c r="L901" s="41"/>
      <c r="M901">
        <v>86.977966050979006</v>
      </c>
      <c r="N901">
        <v>12.02419877026052</v>
      </c>
      <c r="O901" s="41"/>
      <c r="P901" s="41"/>
      <c r="Q901">
        <v>23.721505839721001</v>
      </c>
      <c r="R901" s="41"/>
      <c r="S901" s="41"/>
    </row>
    <row r="902" spans="2:19" hidden="1" x14ac:dyDescent="0.25">
      <c r="B902" t="s">
        <v>4</v>
      </c>
      <c r="C902" t="s">
        <v>262</v>
      </c>
      <c r="D902" t="s">
        <v>530</v>
      </c>
      <c r="E902"/>
      <c r="F902"/>
      <c r="G902"/>
      <c r="H902"/>
      <c r="I902"/>
      <c r="J902"/>
      <c r="K902"/>
      <c r="L902" s="41"/>
      <c r="M902" s="41"/>
      <c r="N902" s="41"/>
      <c r="O902" s="41"/>
      <c r="P902" s="41"/>
      <c r="Q902" s="41"/>
      <c r="R902" s="41"/>
      <c r="S902" s="41"/>
    </row>
    <row r="903" spans="2:19" hidden="1" x14ac:dyDescent="0.25">
      <c r="B903" t="s">
        <v>4</v>
      </c>
      <c r="C903" t="s">
        <v>262</v>
      </c>
      <c r="D903" t="s">
        <v>531</v>
      </c>
      <c r="E903"/>
      <c r="F903"/>
      <c r="G903"/>
      <c r="H903"/>
      <c r="I903" s="41"/>
      <c r="J903">
        <v>166.86449458092</v>
      </c>
      <c r="K903">
        <v>156.84339248826899</v>
      </c>
      <c r="L903">
        <v>145.455640676516</v>
      </c>
      <c r="M903">
        <v>195.98825990082301</v>
      </c>
      <c r="N903">
        <v>156.01704181243821</v>
      </c>
      <c r="O903">
        <v>156.92719417047351</v>
      </c>
      <c r="P903">
        <v>196.33544457430239</v>
      </c>
      <c r="Q903">
        <v>164.08045050737309</v>
      </c>
      <c r="R903">
        <v>173.70203064688141</v>
      </c>
      <c r="S903">
        <v>184.8623136031124</v>
      </c>
    </row>
    <row r="904" spans="2:19" hidden="1" x14ac:dyDescent="0.25">
      <c r="B904" t="s">
        <v>4</v>
      </c>
      <c r="C904" t="s">
        <v>262</v>
      </c>
      <c r="D904" t="s">
        <v>532</v>
      </c>
      <c r="E904"/>
      <c r="F904"/>
      <c r="G904"/>
      <c r="H904"/>
      <c r="I904" s="41"/>
      <c r="J904" s="41"/>
      <c r="K904" s="41"/>
      <c r="L904" s="41"/>
      <c r="M904" s="41"/>
      <c r="N904" s="41"/>
      <c r="O904" s="41"/>
      <c r="P904" s="41"/>
      <c r="Q904" s="41"/>
      <c r="R904" s="41"/>
      <c r="S904" s="41"/>
    </row>
    <row r="905" spans="2:19" hidden="1" x14ac:dyDescent="0.25">
      <c r="B905" t="s">
        <v>4</v>
      </c>
      <c r="C905" t="s">
        <v>262</v>
      </c>
      <c r="D905" t="s">
        <v>533</v>
      </c>
      <c r="E905"/>
      <c r="F905"/>
      <c r="G905"/>
      <c r="H905"/>
      <c r="I905" s="41"/>
      <c r="J905" s="41"/>
      <c r="K905" s="41"/>
      <c r="L905" s="41"/>
      <c r="M905" s="41"/>
      <c r="N905" s="41"/>
      <c r="O905" s="41"/>
      <c r="P905" s="41"/>
      <c r="Q905" s="41"/>
      <c r="R905" s="41"/>
      <c r="S905" s="41"/>
    </row>
    <row r="906" spans="2:19" hidden="1" x14ac:dyDescent="0.25">
      <c r="B906" t="s">
        <v>4</v>
      </c>
      <c r="C906" t="s">
        <v>262</v>
      </c>
      <c r="D906" t="s">
        <v>534</v>
      </c>
      <c r="E906"/>
      <c r="F906"/>
      <c r="G906"/>
      <c r="H906"/>
      <c r="I906" s="41"/>
      <c r="J906">
        <v>3.6762005458700502</v>
      </c>
      <c r="K906">
        <v>3.7140455082226702</v>
      </c>
      <c r="L906" s="41"/>
      <c r="M906" s="41"/>
      <c r="N906" s="41"/>
      <c r="O906" s="41"/>
      <c r="P906" s="41"/>
      <c r="Q906" s="41"/>
      <c r="R906" s="41"/>
      <c r="S906" s="41"/>
    </row>
    <row r="907" spans="2:19" hidden="1" x14ac:dyDescent="0.25">
      <c r="B907" t="s">
        <v>4</v>
      </c>
      <c r="C907" t="s">
        <v>264</v>
      </c>
      <c r="D907" t="s">
        <v>535</v>
      </c>
      <c r="E907"/>
      <c r="F907"/>
      <c r="G907"/>
      <c r="H907"/>
      <c r="I907"/>
      <c r="J907"/>
      <c r="K907"/>
      <c r="L907"/>
      <c r="M907"/>
      <c r="N907">
        <v>62297849.852506258</v>
      </c>
      <c r="O907">
        <v>70223398.245520458</v>
      </c>
      <c r="P907">
        <v>72503514.016888902</v>
      </c>
      <c r="Q907">
        <v>69637577.607464075</v>
      </c>
      <c r="R907">
        <v>74472689.520000055</v>
      </c>
      <c r="S907">
        <v>99378042.115839735</v>
      </c>
    </row>
    <row r="908" spans="2:19" hidden="1" x14ac:dyDescent="0.25">
      <c r="B908" t="s">
        <v>4</v>
      </c>
      <c r="C908" t="s">
        <v>264</v>
      </c>
      <c r="D908" t="s">
        <v>50</v>
      </c>
      <c r="E908"/>
      <c r="F908"/>
      <c r="G908"/>
      <c r="H908">
        <v>7093.9694657838099</v>
      </c>
      <c r="I908"/>
      <c r="J908"/>
      <c r="K908"/>
      <c r="L908"/>
      <c r="M908"/>
      <c r="N908"/>
      <c r="O908"/>
      <c r="P908"/>
      <c r="Q908"/>
      <c r="R908"/>
      <c r="S908"/>
    </row>
    <row r="909" spans="2:19" hidden="1" x14ac:dyDescent="0.25">
      <c r="B909" t="s">
        <v>4</v>
      </c>
      <c r="C909" t="s">
        <v>264</v>
      </c>
      <c r="D909" t="s">
        <v>265</v>
      </c>
      <c r="E909"/>
      <c r="F909"/>
      <c r="G909"/>
      <c r="H909">
        <v>3733.2497727510499</v>
      </c>
      <c r="I909"/>
      <c r="J909"/>
      <c r="K909"/>
      <c r="L909"/>
      <c r="M909"/>
      <c r="N909"/>
      <c r="O909"/>
      <c r="P909"/>
      <c r="Q909"/>
      <c r="R909"/>
      <c r="S909"/>
    </row>
    <row r="910" spans="2:19" hidden="1" x14ac:dyDescent="0.25">
      <c r="B910" t="s">
        <v>4</v>
      </c>
      <c r="C910" t="s">
        <v>264</v>
      </c>
      <c r="D910" t="s">
        <v>266</v>
      </c>
      <c r="E910">
        <v>6060864.8670789702</v>
      </c>
      <c r="F910">
        <v>7079872.82828175</v>
      </c>
      <c r="G910">
        <v>6882509.2043808</v>
      </c>
      <c r="H910">
        <v>4604344.6059544198</v>
      </c>
      <c r="I910">
        <v>4622256.9152362896</v>
      </c>
      <c r="J910">
        <v>3515013.4591256198</v>
      </c>
      <c r="K910">
        <v>3997752.4147736202</v>
      </c>
      <c r="L910">
        <v>3064987.7938832799</v>
      </c>
      <c r="M910">
        <v>2445991.61976127</v>
      </c>
      <c r="N910">
        <v>2663077.638525798</v>
      </c>
      <c r="O910">
        <v>2643998.1442574118</v>
      </c>
      <c r="P910">
        <v>3148439.770513264</v>
      </c>
      <c r="Q910">
        <v>2333830.7856477788</v>
      </c>
      <c r="R910">
        <v>3671321.491228661</v>
      </c>
      <c r="S910">
        <v>3932400.75154929</v>
      </c>
    </row>
    <row r="911" spans="2:19" hidden="1" x14ac:dyDescent="0.25">
      <c r="B911" t="s">
        <v>4</v>
      </c>
      <c r="C911" t="s">
        <v>264</v>
      </c>
      <c r="D911" t="s">
        <v>62</v>
      </c>
      <c r="E911">
        <v>17056353.7372838</v>
      </c>
      <c r="F911">
        <v>18344076.254161298</v>
      </c>
      <c r="G911">
        <v>14274002.256480001</v>
      </c>
      <c r="H911">
        <v>8257653.4185836297</v>
      </c>
      <c r="I911">
        <v>9644409.7789137308</v>
      </c>
      <c r="J911">
        <v>6399672.1274111597</v>
      </c>
      <c r="K911">
        <v>6311087.0243636696</v>
      </c>
      <c r="L911">
        <v>5091859.1386212204</v>
      </c>
      <c r="M911">
        <v>4480373.2303248802</v>
      </c>
      <c r="N911">
        <v>5020548.8240754502</v>
      </c>
      <c r="O911">
        <v>4526135.8528753864</v>
      </c>
      <c r="P911">
        <v>5313109.0365645988</v>
      </c>
      <c r="Q911">
        <v>5129453.3867075108</v>
      </c>
      <c r="R911">
        <v>7672992.6471680328</v>
      </c>
      <c r="S911">
        <v>9097579.1828430537</v>
      </c>
    </row>
    <row r="912" spans="2:19" hidden="1" x14ac:dyDescent="0.25">
      <c r="B912" t="s">
        <v>4</v>
      </c>
      <c r="C912" t="s">
        <v>264</v>
      </c>
      <c r="D912" t="s">
        <v>267</v>
      </c>
      <c r="E912">
        <v>77194699.680640504</v>
      </c>
      <c r="F912">
        <v>91283054.936073497</v>
      </c>
      <c r="G912">
        <v>39147046.134867698</v>
      </c>
      <c r="H912">
        <v>46305038.057554796</v>
      </c>
      <c r="I912">
        <v>32619445.859607201</v>
      </c>
      <c r="J912">
        <v>40143220.1119413</v>
      </c>
      <c r="K912">
        <v>111040142.88288701</v>
      </c>
      <c r="L912">
        <v>42587989.295648403</v>
      </c>
      <c r="M912">
        <v>55869099.043142602</v>
      </c>
      <c r="N912">
        <v>54517158.324879803</v>
      </c>
      <c r="O912">
        <v>43271196.534206167</v>
      </c>
      <c r="P912"/>
      <c r="Q912"/>
      <c r="R912"/>
      <c r="S912"/>
    </row>
    <row r="913" spans="2:19" hidden="1" x14ac:dyDescent="0.25">
      <c r="B913" t="s">
        <v>4</v>
      </c>
      <c r="C913" t="s">
        <v>264</v>
      </c>
      <c r="D913" t="s">
        <v>268</v>
      </c>
      <c r="E913">
        <v>249431986.32473499</v>
      </c>
      <c r="F913"/>
      <c r="G913"/>
      <c r="H913">
        <v>171018533.7895</v>
      </c>
      <c r="I913">
        <v>188672270.572043</v>
      </c>
      <c r="J913">
        <v>150222845.11896399</v>
      </c>
      <c r="K913">
        <v>189102945.71583399</v>
      </c>
      <c r="L913">
        <v>155108134.44921699</v>
      </c>
      <c r="M913">
        <v>158018303.19674399</v>
      </c>
      <c r="N913">
        <v>155134265.3265574</v>
      </c>
      <c r="O913">
        <v>135567681.60602331</v>
      </c>
      <c r="P913">
        <v>172122753.95660469</v>
      </c>
      <c r="Q913">
        <v>132488866.93332221</v>
      </c>
      <c r="R913">
        <v>190632258.4088901</v>
      </c>
      <c r="S913">
        <v>159425565.25139999</v>
      </c>
    </row>
    <row r="914" spans="2:19" hidden="1" x14ac:dyDescent="0.25">
      <c r="B914" t="s">
        <v>4</v>
      </c>
      <c r="C914" t="s">
        <v>264</v>
      </c>
      <c r="D914" t="s">
        <v>269</v>
      </c>
      <c r="E914">
        <v>315921656.38738</v>
      </c>
      <c r="F914">
        <v>381673957.72683603</v>
      </c>
      <c r="G914">
        <v>274769741.08130503</v>
      </c>
      <c r="H914">
        <v>218412629.35539699</v>
      </c>
      <c r="I914">
        <v>222636091.253263</v>
      </c>
      <c r="J914">
        <v>191227615.389341</v>
      </c>
      <c r="K914">
        <v>301306046.749093</v>
      </c>
      <c r="L914">
        <v>198562401.46214899</v>
      </c>
      <c r="M914">
        <v>214969702.95940599</v>
      </c>
      <c r="N914">
        <v>211109034.34814799</v>
      </c>
      <c r="O914">
        <v>171445757.43953469</v>
      </c>
      <c r="P914">
        <v>192284949.5049634</v>
      </c>
      <c r="Q914">
        <v>145522774.410236</v>
      </c>
      <c r="R914">
        <v>227662380.9426927</v>
      </c>
      <c r="S914">
        <v>244618851.6868414</v>
      </c>
    </row>
    <row r="915" spans="2:19" hidden="1" x14ac:dyDescent="0.25">
      <c r="B915" t="s">
        <v>4</v>
      </c>
      <c r="C915" t="s">
        <v>264</v>
      </c>
      <c r="D915" t="s">
        <v>270</v>
      </c>
      <c r="E915"/>
      <c r="F915"/>
      <c r="G915"/>
      <c r="H915"/>
      <c r="I915"/>
      <c r="J915"/>
      <c r="K915"/>
      <c r="L915"/>
      <c r="M915"/>
      <c r="N915"/>
      <c r="O915"/>
      <c r="P915"/>
      <c r="Q915">
        <v>54683.9371721801</v>
      </c>
      <c r="R915">
        <v>57078.507965503537</v>
      </c>
      <c r="S915">
        <v>55695.768210714952</v>
      </c>
    </row>
    <row r="916" spans="2:19" hidden="1" x14ac:dyDescent="0.25">
      <c r="B916" t="s">
        <v>4</v>
      </c>
      <c r="C916" t="s">
        <v>264</v>
      </c>
      <c r="D916" t="s">
        <v>536</v>
      </c>
      <c r="E916">
        <v>260523970.722464</v>
      </c>
      <c r="F916">
        <v>302990768.94570398</v>
      </c>
      <c r="G916">
        <v>241557223.02098301</v>
      </c>
      <c r="H916">
        <v>176164453.948791</v>
      </c>
      <c r="I916">
        <v>194771975.07369599</v>
      </c>
      <c r="J916">
        <v>155228229.718613</v>
      </c>
      <c r="K916">
        <v>195245143.30737099</v>
      </c>
      <c r="L916">
        <v>159781338.84334099</v>
      </c>
      <c r="M916">
        <v>163095946.662521</v>
      </c>
      <c r="N916">
        <v>160327125.16900921</v>
      </c>
      <c r="O916">
        <v>139811421.1152648</v>
      </c>
      <c r="P916">
        <v>177074678.53926951</v>
      </c>
      <c r="Q916">
        <v>135159784.5745064</v>
      </c>
      <c r="R916">
        <v>194802851.6876123</v>
      </c>
      <c r="S916">
        <v>163581560.5051012</v>
      </c>
    </row>
    <row r="917" spans="2:19" hidden="1" x14ac:dyDescent="0.25">
      <c r="B917" t="s">
        <v>4</v>
      </c>
      <c r="C917" t="s">
        <v>264</v>
      </c>
      <c r="D917" t="s">
        <v>537</v>
      </c>
      <c r="E917">
        <v>238726956.70673999</v>
      </c>
      <c r="F917">
        <v>290390902.79076302</v>
      </c>
      <c r="G917">
        <v>234996578.04107499</v>
      </c>
      <c r="H917">
        <v>172107591.297842</v>
      </c>
      <c r="I917"/>
      <c r="J917"/>
      <c r="K917"/>
      <c r="L917"/>
      <c r="M917"/>
      <c r="N917"/>
      <c r="O917"/>
      <c r="P917"/>
      <c r="Q917"/>
      <c r="R917"/>
      <c r="S917"/>
    </row>
    <row r="918" spans="2:19" hidden="1" x14ac:dyDescent="0.25">
      <c r="B918" t="s">
        <v>4</v>
      </c>
      <c r="C918" t="s">
        <v>271</v>
      </c>
      <c r="D918" t="s">
        <v>9</v>
      </c>
      <c r="E918">
        <v>21797014.015724499</v>
      </c>
      <c r="F918">
        <v>12599866.154941199</v>
      </c>
      <c r="G918">
        <v>9016533.7807679996</v>
      </c>
      <c r="H918">
        <v>4056862.6509488602</v>
      </c>
      <c r="I918">
        <v>4755329.6800403204</v>
      </c>
      <c r="J918">
        <v>4143834.4412136702</v>
      </c>
      <c r="K918">
        <v>4979239.4411638202</v>
      </c>
      <c r="L918">
        <v>3806926.6768406099</v>
      </c>
      <c r="M918">
        <v>3995342.7462573298</v>
      </c>
      <c r="N918">
        <v>3735249.1457409882</v>
      </c>
      <c r="O918">
        <v>3081422.3932190491</v>
      </c>
      <c r="P918">
        <v>4116892.8651611782</v>
      </c>
      <c r="Q918">
        <v>1931644.545356005</v>
      </c>
      <c r="R918">
        <v>3073400.771017822</v>
      </c>
      <c r="S918">
        <v>3094213.6964682369</v>
      </c>
    </row>
    <row r="919" spans="2:19" hidden="1" x14ac:dyDescent="0.25">
      <c r="B919" t="s">
        <v>4</v>
      </c>
      <c r="C919" t="s">
        <v>271</v>
      </c>
      <c r="D919" t="s">
        <v>272</v>
      </c>
      <c r="E919">
        <v>6007540.4621956097</v>
      </c>
      <c r="F919">
        <v>4484834.2807107903</v>
      </c>
      <c r="G919">
        <v>1699314.22215138</v>
      </c>
      <c r="H919">
        <v>1482229.9312337099</v>
      </c>
      <c r="I919">
        <v>1344374.8216123199</v>
      </c>
      <c r="J919">
        <v>861550.158435566</v>
      </c>
      <c r="K919">
        <v>1162958.1503726</v>
      </c>
      <c r="L919">
        <v>866277.71728407999</v>
      </c>
      <c r="M919">
        <v>1082300.7195200699</v>
      </c>
      <c r="N919">
        <v>1457610.696710882</v>
      </c>
      <c r="O919">
        <v>1171507.621028254</v>
      </c>
      <c r="P919">
        <v>835031.71750355826</v>
      </c>
      <c r="Q919">
        <v>763810.20054231759</v>
      </c>
      <c r="R919">
        <v>1097192.5077043681</v>
      </c>
      <c r="S919">
        <v>1061781.5572330281</v>
      </c>
    </row>
    <row r="920" spans="2:19" hidden="1" x14ac:dyDescent="0.25">
      <c r="B920" t="s">
        <v>5</v>
      </c>
      <c r="C920" t="s">
        <v>138</v>
      </c>
      <c r="D920" t="s">
        <v>324</v>
      </c>
      <c r="E920"/>
      <c r="F920"/>
      <c r="G920" s="41"/>
      <c r="H920" s="41"/>
      <c r="I920" s="41"/>
      <c r="J920" s="41"/>
      <c r="K920" s="41"/>
      <c r="L920" s="41"/>
      <c r="M920" s="41"/>
      <c r="N920" s="41"/>
      <c r="O920" s="41"/>
      <c r="P920" s="41"/>
      <c r="Q920" s="41"/>
      <c r="R920" s="41"/>
      <c r="S920">
        <v>26.331902547214121</v>
      </c>
    </row>
    <row r="921" spans="2:19" hidden="1" x14ac:dyDescent="0.25">
      <c r="B921" t="s">
        <v>5</v>
      </c>
      <c r="C921" t="s">
        <v>138</v>
      </c>
      <c r="D921" t="s">
        <v>325</v>
      </c>
      <c r="E921"/>
      <c r="F921"/>
      <c r="G921" s="41"/>
      <c r="H921" s="41"/>
      <c r="I921" s="41"/>
      <c r="J921" s="41"/>
      <c r="K921" s="41"/>
      <c r="L921" s="41"/>
      <c r="M921" s="41"/>
      <c r="N921" s="41"/>
      <c r="O921" s="41"/>
      <c r="P921" s="41"/>
      <c r="Q921" s="41"/>
      <c r="R921" s="41"/>
      <c r="S921" s="41"/>
    </row>
    <row r="922" spans="2:19" hidden="1" x14ac:dyDescent="0.25">
      <c r="B922" t="s">
        <v>5</v>
      </c>
      <c r="C922" t="s">
        <v>138</v>
      </c>
      <c r="D922" t="s">
        <v>139</v>
      </c>
      <c r="E922"/>
      <c r="F922"/>
      <c r="G922" s="41"/>
      <c r="H922" s="41"/>
      <c r="I922" s="41"/>
      <c r="J922" s="41"/>
      <c r="K922" s="41"/>
      <c r="L922" s="41"/>
      <c r="M922" s="41"/>
      <c r="N922" s="41"/>
      <c r="O922" s="41"/>
      <c r="P922" s="41"/>
      <c r="Q922" s="41"/>
      <c r="R922" s="41"/>
      <c r="S922" s="41"/>
    </row>
    <row r="923" spans="2:19" hidden="1" x14ac:dyDescent="0.25">
      <c r="B923" t="s">
        <v>5</v>
      </c>
      <c r="C923" t="s">
        <v>138</v>
      </c>
      <c r="D923" t="s">
        <v>140</v>
      </c>
      <c r="E923"/>
      <c r="F923"/>
      <c r="G923"/>
      <c r="H923"/>
      <c r="I923" s="41"/>
      <c r="J923" s="41"/>
      <c r="K923" s="41"/>
      <c r="L923" s="41"/>
      <c r="M923" s="41"/>
      <c r="N923" s="41"/>
      <c r="O923" s="41"/>
      <c r="P923" s="41"/>
      <c r="Q923" s="41"/>
      <c r="R923" s="41"/>
      <c r="S923" s="41"/>
    </row>
    <row r="924" spans="2:19" hidden="1" x14ac:dyDescent="0.25">
      <c r="B924" t="s">
        <v>5</v>
      </c>
      <c r="C924" t="s">
        <v>138</v>
      </c>
      <c r="D924" t="s">
        <v>141</v>
      </c>
      <c r="E924"/>
      <c r="F924"/>
      <c r="G924"/>
      <c r="H924"/>
      <c r="I924"/>
      <c r="J924" s="41"/>
      <c r="K924" s="41"/>
      <c r="L924" s="41"/>
      <c r="M924" s="41"/>
      <c r="N924" s="41"/>
      <c r="O924" s="41"/>
      <c r="P924" s="41"/>
      <c r="Q924" s="41"/>
      <c r="R924" s="41"/>
      <c r="S924" s="41"/>
    </row>
    <row r="925" spans="2:19" hidden="1" x14ac:dyDescent="0.25">
      <c r="B925" t="s">
        <v>5</v>
      </c>
      <c r="C925" t="s">
        <v>138</v>
      </c>
      <c r="D925" t="s">
        <v>128</v>
      </c>
      <c r="E925"/>
      <c r="F925"/>
      <c r="G925">
        <v>251.21491827451001</v>
      </c>
      <c r="H925" s="41"/>
      <c r="I925" s="41"/>
      <c r="J925" s="41"/>
      <c r="K925" s="41"/>
      <c r="L925" s="41"/>
      <c r="M925" s="41"/>
      <c r="N925" s="41"/>
      <c r="O925" s="41"/>
      <c r="P925" s="41"/>
      <c r="Q925" s="41"/>
      <c r="R925" s="41"/>
      <c r="S925" s="41"/>
    </row>
    <row r="926" spans="2:19" hidden="1" x14ac:dyDescent="0.25">
      <c r="B926" t="s">
        <v>5</v>
      </c>
      <c r="C926" t="s">
        <v>138</v>
      </c>
      <c r="D926" t="s">
        <v>143</v>
      </c>
      <c r="E926"/>
      <c r="F926" s="41"/>
      <c r="G926" s="41"/>
      <c r="H926" s="41"/>
      <c r="I926" s="41"/>
      <c r="J926" s="41"/>
      <c r="K926" s="41"/>
      <c r="L926" s="41"/>
      <c r="M926" s="41"/>
      <c r="N926" s="41"/>
      <c r="O926" s="41"/>
      <c r="P926" s="41"/>
      <c r="Q926" s="41"/>
      <c r="R926" s="41"/>
      <c r="S926" s="41"/>
    </row>
    <row r="927" spans="2:19" hidden="1" x14ac:dyDescent="0.25">
      <c r="B927" t="s">
        <v>5</v>
      </c>
      <c r="C927" t="s">
        <v>138</v>
      </c>
      <c r="D927" t="s">
        <v>144</v>
      </c>
      <c r="E927"/>
      <c r="F927">
        <v>1346.94186451732</v>
      </c>
      <c r="G927">
        <v>1316.47090321569</v>
      </c>
      <c r="H927">
        <v>180.09463406528201</v>
      </c>
      <c r="I927">
        <v>11.2003951793616</v>
      </c>
      <c r="J927">
        <v>16.5241494695866</v>
      </c>
      <c r="K927">
        <v>25.097501242149299</v>
      </c>
      <c r="L927">
        <v>11.827084780963199</v>
      </c>
      <c r="M927">
        <v>9.67042845038298</v>
      </c>
      <c r="N927">
        <v>8.8193329941735836</v>
      </c>
      <c r="O927">
        <v>11.12620392474177</v>
      </c>
      <c r="P927">
        <v>15.758808682129009</v>
      </c>
      <c r="Q927">
        <v>7.3226547658312047</v>
      </c>
      <c r="R927">
        <v>13.519981983013221</v>
      </c>
      <c r="S927">
        <v>15.9945336386309</v>
      </c>
    </row>
    <row r="928" spans="2:19" hidden="1" x14ac:dyDescent="0.25">
      <c r="B928" t="s">
        <v>5</v>
      </c>
      <c r="C928" t="s">
        <v>138</v>
      </c>
      <c r="D928" t="s">
        <v>33</v>
      </c>
      <c r="E928"/>
      <c r="F928"/>
      <c r="G928">
        <v>490.821244757709</v>
      </c>
      <c r="H928">
        <v>172.29733521296501</v>
      </c>
      <c r="I928">
        <v>103.65407735618101</v>
      </c>
      <c r="J928">
        <v>63.569568670391099</v>
      </c>
      <c r="K928">
        <v>168.57270062805301</v>
      </c>
      <c r="L928">
        <v>94.950948561168005</v>
      </c>
      <c r="M928">
        <v>121.044587084779</v>
      </c>
      <c r="N928">
        <v>49.027222732075472</v>
      </c>
      <c r="O928">
        <v>51.463796131715768</v>
      </c>
      <c r="P928">
        <v>212.45699655605381</v>
      </c>
      <c r="Q928">
        <v>115.22560384025179</v>
      </c>
      <c r="R928">
        <v>145.44639647902409</v>
      </c>
      <c r="S928">
        <v>139.79345121924149</v>
      </c>
    </row>
    <row r="929" spans="2:19" hidden="1" x14ac:dyDescent="0.25">
      <c r="B929" t="s">
        <v>5</v>
      </c>
      <c r="C929" t="s">
        <v>138</v>
      </c>
      <c r="D929" t="s">
        <v>145</v>
      </c>
      <c r="E929"/>
      <c r="F929"/>
      <c r="G929"/>
      <c r="H929"/>
      <c r="I929"/>
      <c r="J929"/>
      <c r="K929"/>
      <c r="L929"/>
      <c r="M929" s="41"/>
      <c r="N929" s="41"/>
      <c r="O929" s="41"/>
      <c r="P929" s="41"/>
      <c r="Q929" s="41"/>
      <c r="R929" s="41"/>
      <c r="S929" s="41"/>
    </row>
    <row r="930" spans="2:19" hidden="1" x14ac:dyDescent="0.25">
      <c r="B930" t="s">
        <v>5</v>
      </c>
      <c r="C930" t="s">
        <v>138</v>
      </c>
      <c r="D930" t="s">
        <v>146</v>
      </c>
      <c r="E930"/>
      <c r="F930"/>
      <c r="G930"/>
      <c r="H930"/>
      <c r="I930" s="41"/>
      <c r="J930"/>
      <c r="K930"/>
      <c r="L930"/>
      <c r="M930"/>
      <c r="N930"/>
      <c r="O930"/>
      <c r="P930"/>
      <c r="Q930"/>
      <c r="R930"/>
      <c r="S930"/>
    </row>
    <row r="931" spans="2:19" hidden="1" x14ac:dyDescent="0.25">
      <c r="B931" t="s">
        <v>5</v>
      </c>
      <c r="C931" t="s">
        <v>138</v>
      </c>
      <c r="D931" t="s">
        <v>147</v>
      </c>
      <c r="E931"/>
      <c r="F931"/>
      <c r="G931" s="41"/>
      <c r="H931"/>
      <c r="I931"/>
      <c r="J931"/>
      <c r="K931"/>
      <c r="L931"/>
      <c r="M931"/>
      <c r="N931"/>
      <c r="O931"/>
      <c r="P931"/>
      <c r="Q931"/>
      <c r="R931"/>
      <c r="S931"/>
    </row>
    <row r="932" spans="2:19" hidden="1" x14ac:dyDescent="0.25">
      <c r="B932" t="s">
        <v>5</v>
      </c>
      <c r="C932" t="s">
        <v>138</v>
      </c>
      <c r="D932" t="s">
        <v>149</v>
      </c>
      <c r="E932"/>
      <c r="F932"/>
      <c r="G932" s="41"/>
      <c r="H932" s="41"/>
      <c r="I932" s="41"/>
      <c r="J932" s="41"/>
      <c r="K932" s="41"/>
      <c r="L932" s="41"/>
      <c r="M932" s="41"/>
      <c r="N932" s="41"/>
      <c r="O932" s="41"/>
      <c r="P932" s="41"/>
      <c r="Q932" s="41"/>
      <c r="R932" s="41"/>
      <c r="S932" s="41"/>
    </row>
    <row r="933" spans="2:19" hidden="1" x14ac:dyDescent="0.25">
      <c r="B933" t="s">
        <v>5</v>
      </c>
      <c r="C933" t="s">
        <v>138</v>
      </c>
      <c r="D933" t="s">
        <v>326</v>
      </c>
      <c r="E933"/>
      <c r="F933" s="41"/>
      <c r="G933" s="41"/>
      <c r="H933" s="41"/>
      <c r="I933" s="41"/>
      <c r="J933" s="41"/>
      <c r="K933" s="41"/>
      <c r="L933" s="41"/>
      <c r="M933" s="41"/>
      <c r="N933" s="41"/>
      <c r="O933"/>
      <c r="P933"/>
      <c r="Q933"/>
      <c r="R933"/>
      <c r="S933"/>
    </row>
    <row r="934" spans="2:19" hidden="1" x14ac:dyDescent="0.25">
      <c r="B934" t="s">
        <v>5</v>
      </c>
      <c r="C934" t="s">
        <v>138</v>
      </c>
      <c r="D934" t="s">
        <v>38</v>
      </c>
      <c r="E934"/>
      <c r="F934"/>
      <c r="G934" s="41"/>
      <c r="H934" s="41"/>
      <c r="I934" s="41"/>
      <c r="J934" s="41"/>
      <c r="K934" s="41"/>
      <c r="L934" s="41"/>
      <c r="M934" s="41"/>
      <c r="N934" s="41"/>
      <c r="O934" s="41"/>
      <c r="P934" s="41"/>
      <c r="Q934" s="41"/>
      <c r="R934" s="41"/>
      <c r="S934">
        <v>0.43932427544501529</v>
      </c>
    </row>
    <row r="935" spans="2:19" hidden="1" x14ac:dyDescent="0.25">
      <c r="B935" t="s">
        <v>5</v>
      </c>
      <c r="C935" t="s">
        <v>138</v>
      </c>
      <c r="D935" t="s">
        <v>150</v>
      </c>
      <c r="E935"/>
      <c r="F935" s="41"/>
      <c r="G935" s="41"/>
      <c r="H935">
        <v>89.161219170278599</v>
      </c>
      <c r="I935">
        <v>117.69923076923099</v>
      </c>
      <c r="J935">
        <v>75.5187211121616</v>
      </c>
      <c r="K935">
        <v>113.551242205164</v>
      </c>
      <c r="L935">
        <v>86.676052621869701</v>
      </c>
      <c r="M935">
        <v>82.0322010658723</v>
      </c>
      <c r="N935">
        <v>45.80626287206038</v>
      </c>
      <c r="O935">
        <v>49.793658747785088</v>
      </c>
      <c r="P935">
        <v>85.601754606188351</v>
      </c>
      <c r="Q935">
        <v>51.653380846649611</v>
      </c>
      <c r="R935">
        <v>98.269947626431744</v>
      </c>
      <c r="S935">
        <v>132.63069237295841</v>
      </c>
    </row>
    <row r="936" spans="2:19" hidden="1" x14ac:dyDescent="0.25">
      <c r="B936" t="s">
        <v>5</v>
      </c>
      <c r="C936" t="s">
        <v>138</v>
      </c>
      <c r="D936" t="s">
        <v>39</v>
      </c>
      <c r="E936"/>
      <c r="F936">
        <v>522.02246698755198</v>
      </c>
      <c r="G936">
        <v>329.61588</v>
      </c>
      <c r="H936">
        <v>281.25443500935899</v>
      </c>
      <c r="I936">
        <v>80.9017739949157</v>
      </c>
      <c r="J936">
        <v>69.442958699365704</v>
      </c>
      <c r="K936">
        <v>284.88770579204498</v>
      </c>
      <c r="L936">
        <v>53.108570312158598</v>
      </c>
      <c r="M936">
        <v>61.9756503257872</v>
      </c>
      <c r="N936">
        <v>41.45441190901132</v>
      </c>
      <c r="O936">
        <v>22.502782857649919</v>
      </c>
      <c r="P936">
        <v>38.614821035246642</v>
      </c>
      <c r="Q936">
        <v>7.0074214077544754</v>
      </c>
      <c r="R936">
        <v>12.131743822350661</v>
      </c>
      <c r="S936">
        <v>11.659567363861949</v>
      </c>
    </row>
    <row r="937" spans="2:19" hidden="1" x14ac:dyDescent="0.25">
      <c r="B937" t="s">
        <v>5</v>
      </c>
      <c r="C937" t="s">
        <v>138</v>
      </c>
      <c r="D937" t="s">
        <v>151</v>
      </c>
      <c r="E937"/>
      <c r="F937"/>
      <c r="G937"/>
      <c r="H937"/>
      <c r="I937"/>
      <c r="J937">
        <v>5.5581460249846204</v>
      </c>
      <c r="K937">
        <v>5.0647621214235903</v>
      </c>
      <c r="L937">
        <v>3.1960840828722601</v>
      </c>
      <c r="M937">
        <v>2.3122380927476298</v>
      </c>
      <c r="N937">
        <v>2.313462553458113</v>
      </c>
      <c r="O937" s="41"/>
      <c r="P937" s="41"/>
      <c r="Q937">
        <v>0.54620750043989785</v>
      </c>
      <c r="R937">
        <v>0.9369808504556828</v>
      </c>
      <c r="S937">
        <v>1.0582725739710639</v>
      </c>
    </row>
    <row r="938" spans="2:19" hidden="1" x14ac:dyDescent="0.25">
      <c r="B938" t="s">
        <v>5</v>
      </c>
      <c r="C938" t="s">
        <v>138</v>
      </c>
      <c r="D938" t="s">
        <v>152</v>
      </c>
      <c r="E938"/>
      <c r="F938"/>
      <c r="G938"/>
      <c r="H938"/>
      <c r="I938" s="41"/>
      <c r="J938" s="41"/>
      <c r="K938" s="41"/>
      <c r="L938" s="41"/>
      <c r="M938" s="41"/>
      <c r="N938" s="41"/>
      <c r="O938" s="41"/>
      <c r="P938" s="41"/>
      <c r="Q938" s="41"/>
      <c r="R938" s="41"/>
      <c r="S938" s="41"/>
    </row>
    <row r="939" spans="2:19" hidden="1" x14ac:dyDescent="0.25">
      <c r="B939" t="s">
        <v>5</v>
      </c>
      <c r="C939" t="s">
        <v>138</v>
      </c>
      <c r="D939" t="s">
        <v>153</v>
      </c>
      <c r="E939"/>
      <c r="F939" s="41"/>
      <c r="G939" s="41"/>
      <c r="H939" s="41"/>
      <c r="I939" s="41"/>
      <c r="J939" s="41"/>
      <c r="K939" s="41"/>
      <c r="L939" s="41"/>
      <c r="M939" s="41"/>
      <c r="N939" s="41"/>
      <c r="O939" s="41"/>
      <c r="P939" s="41"/>
      <c r="Q939" s="41"/>
      <c r="R939" s="41"/>
      <c r="S939" s="41"/>
    </row>
    <row r="940" spans="2:19" hidden="1" x14ac:dyDescent="0.25">
      <c r="B940" t="s">
        <v>5</v>
      </c>
      <c r="C940" t="s">
        <v>138</v>
      </c>
      <c r="D940" t="s">
        <v>154</v>
      </c>
      <c r="E940"/>
      <c r="F940" s="41"/>
      <c r="G940" s="41"/>
      <c r="H940" s="41"/>
      <c r="I940" s="41"/>
      <c r="J940" s="41"/>
      <c r="K940" s="41"/>
      <c r="L940" s="41"/>
      <c r="M940" s="41"/>
      <c r="N940" s="41"/>
      <c r="O940" s="41"/>
      <c r="P940" s="41"/>
      <c r="Q940" s="41"/>
      <c r="R940" s="41"/>
      <c r="S940" s="41"/>
    </row>
    <row r="941" spans="2:19" hidden="1" x14ac:dyDescent="0.25">
      <c r="B941" t="s">
        <v>5</v>
      </c>
      <c r="C941" t="s">
        <v>138</v>
      </c>
      <c r="D941" t="s">
        <v>155</v>
      </c>
      <c r="E941"/>
      <c r="F941"/>
      <c r="G941"/>
      <c r="H941"/>
      <c r="I941" s="41"/>
      <c r="J941" s="41"/>
      <c r="K941" s="41"/>
      <c r="L941" s="41"/>
      <c r="M941" s="41"/>
      <c r="N941" s="41"/>
      <c r="O941" s="41"/>
      <c r="P941" s="41"/>
      <c r="Q941" s="41"/>
      <c r="R941" s="41"/>
      <c r="S941" s="41"/>
    </row>
    <row r="942" spans="2:19" hidden="1" x14ac:dyDescent="0.25">
      <c r="B942" t="s">
        <v>5</v>
      </c>
      <c r="C942" t="s">
        <v>138</v>
      </c>
      <c r="D942" t="s">
        <v>156</v>
      </c>
      <c r="E942"/>
      <c r="F942"/>
      <c r="G942" s="41"/>
      <c r="H942" s="41"/>
      <c r="I942" s="41"/>
      <c r="J942" s="41"/>
      <c r="K942" s="41"/>
      <c r="L942" s="41"/>
      <c r="M942" s="41"/>
      <c r="N942" s="41"/>
      <c r="O942" s="41"/>
      <c r="P942" s="41"/>
      <c r="Q942" s="41"/>
      <c r="R942" s="41"/>
      <c r="S942" s="41"/>
    </row>
    <row r="943" spans="2:19" hidden="1" x14ac:dyDescent="0.25">
      <c r="B943" t="s">
        <v>5</v>
      </c>
      <c r="C943" t="s">
        <v>138</v>
      </c>
      <c r="D943" t="s">
        <v>157</v>
      </c>
      <c r="E943"/>
      <c r="F943" s="41"/>
      <c r="G943" s="41"/>
      <c r="H943" s="41"/>
      <c r="I943" s="41"/>
      <c r="J943" s="41"/>
      <c r="K943" s="41"/>
      <c r="L943" s="41"/>
      <c r="M943" s="41"/>
      <c r="N943" s="41"/>
      <c r="O943" s="41"/>
      <c r="P943">
        <v>0.3317577848146257</v>
      </c>
      <c r="Q943" s="41"/>
      <c r="R943" s="41"/>
      <c r="S943" s="41"/>
    </row>
    <row r="944" spans="2:19" hidden="1" x14ac:dyDescent="0.25">
      <c r="B944" t="s">
        <v>5</v>
      </c>
      <c r="C944" t="s">
        <v>138</v>
      </c>
      <c r="D944" t="s">
        <v>158</v>
      </c>
      <c r="E944"/>
      <c r="F944"/>
      <c r="G944"/>
      <c r="H944"/>
      <c r="I944">
        <v>52.264591448275901</v>
      </c>
      <c r="J944">
        <v>141.28275463859001</v>
      </c>
      <c r="K944">
        <v>424.48698339148598</v>
      </c>
      <c r="L944">
        <v>61.552626634606199</v>
      </c>
      <c r="M944">
        <v>66.056334054127703</v>
      </c>
      <c r="N944">
        <v>46.820201159003773</v>
      </c>
      <c r="O944">
        <v>38.439451726253033</v>
      </c>
      <c r="P944">
        <v>260.98738139300451</v>
      </c>
      <c r="Q944">
        <v>34.457134863222507</v>
      </c>
      <c r="R944">
        <v>101.6686258357005</v>
      </c>
      <c r="S944">
        <v>166.11653985782061</v>
      </c>
    </row>
    <row r="945" spans="2:19" hidden="1" x14ac:dyDescent="0.25">
      <c r="B945" t="s">
        <v>5</v>
      </c>
      <c r="C945" t="s">
        <v>138</v>
      </c>
      <c r="D945" t="s">
        <v>122</v>
      </c>
      <c r="E945"/>
      <c r="F945"/>
      <c r="G945" s="41"/>
      <c r="H945">
        <v>30.194537349463602</v>
      </c>
      <c r="I945" s="41"/>
      <c r="J945">
        <v>4.6515349127835002</v>
      </c>
      <c r="K945">
        <v>8.3771025261688798</v>
      </c>
      <c r="L945">
        <v>1.45659077159189</v>
      </c>
      <c r="M945">
        <v>1.108329823691</v>
      </c>
      <c r="N945">
        <v>1.4676549906837739</v>
      </c>
      <c r="O945" s="41"/>
      <c r="P945">
        <v>2.0216364599772341</v>
      </c>
      <c r="Q945" s="41"/>
      <c r="R945" s="41"/>
      <c r="S945">
        <v>1.1534670165969401</v>
      </c>
    </row>
    <row r="946" spans="2:19" hidden="1" x14ac:dyDescent="0.25">
      <c r="B946" t="s">
        <v>5</v>
      </c>
      <c r="C946" t="s">
        <v>138</v>
      </c>
      <c r="D946" t="s">
        <v>159</v>
      </c>
      <c r="E946"/>
      <c r="F946"/>
      <c r="G946"/>
      <c r="H946"/>
      <c r="I946" s="41"/>
      <c r="J946"/>
      <c r="K946"/>
      <c r="L946"/>
      <c r="M946"/>
      <c r="N946"/>
      <c r="O946"/>
      <c r="P946"/>
      <c r="Q946"/>
      <c r="R946"/>
      <c r="S946"/>
    </row>
    <row r="947" spans="2:19" hidden="1" x14ac:dyDescent="0.25">
      <c r="B947" t="s">
        <v>5</v>
      </c>
      <c r="C947" t="s">
        <v>138</v>
      </c>
      <c r="D947" t="s">
        <v>53</v>
      </c>
      <c r="E947"/>
      <c r="F947">
        <v>2398.4329642758598</v>
      </c>
      <c r="G947">
        <v>3848.1432412499998</v>
      </c>
      <c r="H947">
        <v>728.56344413056399</v>
      </c>
      <c r="I947">
        <v>196.89530232558101</v>
      </c>
      <c r="J947">
        <v>74.077753923506705</v>
      </c>
      <c r="K947">
        <v>97.669291277041197</v>
      </c>
      <c r="L947">
        <v>51.12561024</v>
      </c>
      <c r="M947">
        <v>42.498095297361701</v>
      </c>
      <c r="N947">
        <v>31.43953770259925</v>
      </c>
      <c r="O947">
        <v>34.87187385882843</v>
      </c>
      <c r="P947">
        <v>44.676741378995523</v>
      </c>
      <c r="Q947">
        <v>18.741261154373401</v>
      </c>
      <c r="R947">
        <v>40.158267608458161</v>
      </c>
      <c r="S947">
        <v>65.875886851670685</v>
      </c>
    </row>
    <row r="948" spans="2:19" hidden="1" x14ac:dyDescent="0.25">
      <c r="B948" t="s">
        <v>5</v>
      </c>
      <c r="C948" t="s">
        <v>138</v>
      </c>
      <c r="D948" t="s">
        <v>54</v>
      </c>
      <c r="E948"/>
      <c r="F948"/>
      <c r="G948">
        <v>21.079534096916301</v>
      </c>
      <c r="H948" s="41"/>
      <c r="I948" s="41"/>
      <c r="J948" s="41"/>
      <c r="K948" s="41"/>
      <c r="L948" s="41"/>
      <c r="M948" s="41"/>
      <c r="N948" s="41"/>
      <c r="O948" s="41"/>
      <c r="P948" s="41"/>
      <c r="Q948" s="41"/>
      <c r="R948" s="41"/>
      <c r="S948" s="41"/>
    </row>
    <row r="949" spans="2:19" hidden="1" x14ac:dyDescent="0.25">
      <c r="B949" t="s">
        <v>5</v>
      </c>
      <c r="C949" t="s">
        <v>138</v>
      </c>
      <c r="D949" t="s">
        <v>56</v>
      </c>
      <c r="E949"/>
      <c r="F949" s="41"/>
      <c r="G949" s="41"/>
      <c r="H949" s="41"/>
      <c r="I949" s="41"/>
      <c r="J949" s="41"/>
      <c r="K949" s="41"/>
      <c r="L949" s="41"/>
      <c r="M949" s="41"/>
      <c r="N949" s="41"/>
      <c r="O949" s="41"/>
      <c r="P949" s="41"/>
      <c r="Q949" s="41"/>
      <c r="R949" s="41"/>
      <c r="S949" s="41"/>
    </row>
    <row r="950" spans="2:19" hidden="1" x14ac:dyDescent="0.25">
      <c r="B950" t="s">
        <v>5</v>
      </c>
      <c r="C950" t="s">
        <v>138</v>
      </c>
      <c r="D950" t="s">
        <v>160</v>
      </c>
      <c r="E950"/>
      <c r="F950"/>
      <c r="G950"/>
      <c r="H950"/>
      <c r="I950" s="41"/>
      <c r="J950" s="41"/>
      <c r="K950" s="41"/>
      <c r="L950" s="41"/>
      <c r="M950" s="41"/>
      <c r="N950" s="41"/>
      <c r="O950">
        <v>0.35478185610835888</v>
      </c>
      <c r="P950" s="41"/>
      <c r="Q950" s="41"/>
      <c r="R950" s="41"/>
      <c r="S950" s="41"/>
    </row>
    <row r="951" spans="2:19" hidden="1" x14ac:dyDescent="0.25">
      <c r="B951" t="s">
        <v>5</v>
      </c>
      <c r="C951" t="s">
        <v>138</v>
      </c>
      <c r="D951" t="s">
        <v>161</v>
      </c>
      <c r="E951"/>
      <c r="F951" s="41"/>
      <c r="G951" s="41"/>
      <c r="H951" s="41"/>
      <c r="I951" s="41"/>
      <c r="J951" s="41"/>
      <c r="K951" s="41"/>
      <c r="L951" s="41"/>
      <c r="M951" s="41"/>
      <c r="N951" s="41"/>
      <c r="O951" s="41"/>
      <c r="P951" s="41"/>
      <c r="Q951" s="41"/>
      <c r="R951" s="41"/>
      <c r="S951" s="41"/>
    </row>
    <row r="952" spans="2:19" hidden="1" x14ac:dyDescent="0.25">
      <c r="B952" t="s">
        <v>5</v>
      </c>
      <c r="C952" t="s">
        <v>138</v>
      </c>
      <c r="D952" t="s">
        <v>162</v>
      </c>
      <c r="E952"/>
      <c r="F952"/>
      <c r="G952"/>
      <c r="H952"/>
      <c r="I952" s="41"/>
      <c r="J952" s="41"/>
      <c r="K952" s="41"/>
      <c r="L952" s="41"/>
      <c r="M952" s="41"/>
      <c r="N952" s="41"/>
      <c r="O952" s="41"/>
      <c r="P952" s="41"/>
      <c r="Q952" s="41"/>
      <c r="R952" s="41"/>
      <c r="S952" s="41"/>
    </row>
    <row r="953" spans="2:19" hidden="1" x14ac:dyDescent="0.25">
      <c r="B953" t="s">
        <v>5</v>
      </c>
      <c r="C953" t="s">
        <v>138</v>
      </c>
      <c r="D953" t="s">
        <v>163</v>
      </c>
      <c r="E953"/>
      <c r="F953"/>
      <c r="G953" s="41"/>
      <c r="H953" s="41"/>
      <c r="I953" s="41"/>
      <c r="J953" s="41"/>
      <c r="K953" s="41"/>
      <c r="L953" s="41"/>
      <c r="M953" s="41"/>
      <c r="N953" s="41"/>
      <c r="O953"/>
      <c r="P953"/>
      <c r="Q953"/>
      <c r="R953"/>
      <c r="S953"/>
    </row>
    <row r="954" spans="2:19" hidden="1" x14ac:dyDescent="0.25">
      <c r="B954" t="s">
        <v>5</v>
      </c>
      <c r="C954" t="s">
        <v>138</v>
      </c>
      <c r="D954" t="s">
        <v>164</v>
      </c>
      <c r="E954"/>
      <c r="F954"/>
      <c r="G954"/>
      <c r="H954"/>
      <c r="I954" s="41"/>
      <c r="J954" s="41"/>
      <c r="K954" s="41"/>
      <c r="L954" s="41"/>
      <c r="M954" s="41"/>
      <c r="N954" s="41"/>
      <c r="O954"/>
      <c r="P954" s="41"/>
      <c r="Q954" s="41"/>
      <c r="R954" s="41"/>
      <c r="S954" s="41"/>
    </row>
    <row r="955" spans="2:19" hidden="1" x14ac:dyDescent="0.25">
      <c r="B955" t="s">
        <v>5</v>
      </c>
      <c r="C955" t="s">
        <v>138</v>
      </c>
      <c r="D955" t="s">
        <v>273</v>
      </c>
      <c r="E955"/>
      <c r="F955"/>
      <c r="G955" s="41"/>
      <c r="H955"/>
      <c r="I955"/>
      <c r="J955"/>
      <c r="K955"/>
      <c r="L955"/>
      <c r="M955"/>
      <c r="N955"/>
      <c r="O955"/>
      <c r="P955"/>
      <c r="Q955"/>
      <c r="R955"/>
      <c r="S955"/>
    </row>
    <row r="956" spans="2:19" hidden="1" x14ac:dyDescent="0.25">
      <c r="B956" t="s">
        <v>5</v>
      </c>
      <c r="C956" t="s">
        <v>138</v>
      </c>
      <c r="D956" t="s">
        <v>166</v>
      </c>
      <c r="E956"/>
      <c r="F956" s="41"/>
      <c r="G956" s="41"/>
      <c r="H956" s="41"/>
      <c r="I956" s="41"/>
      <c r="J956" s="41"/>
      <c r="K956" s="41"/>
      <c r="L956" s="41"/>
      <c r="M956" s="41"/>
      <c r="N956" s="41"/>
      <c r="O956" s="41"/>
      <c r="P956" s="41"/>
      <c r="Q956" s="41"/>
      <c r="R956" s="41"/>
      <c r="S956" s="41"/>
    </row>
    <row r="957" spans="2:19" hidden="1" x14ac:dyDescent="0.25">
      <c r="B957" t="s">
        <v>5</v>
      </c>
      <c r="C957" t="s">
        <v>138</v>
      </c>
      <c r="D957" t="s">
        <v>66</v>
      </c>
      <c r="E957"/>
      <c r="F957"/>
      <c r="G957"/>
      <c r="H957"/>
      <c r="I957">
        <v>2.7616436565295199</v>
      </c>
      <c r="J957">
        <v>1.86957351391286</v>
      </c>
      <c r="K957">
        <v>2.56936407424983</v>
      </c>
      <c r="L957">
        <v>1.0350507313261501</v>
      </c>
      <c r="M957">
        <v>1.3664952511070401</v>
      </c>
      <c r="N957">
        <v>1.153026968500529</v>
      </c>
      <c r="O957">
        <v>2.4061125299828832</v>
      </c>
      <c r="P957">
        <v>1.538717045935343</v>
      </c>
      <c r="Q957">
        <v>0.86951552813755673</v>
      </c>
      <c r="R957">
        <v>1.3319442186324579</v>
      </c>
      <c r="S957">
        <v>1.6635285402059521</v>
      </c>
    </row>
    <row r="958" spans="2:19" hidden="1" x14ac:dyDescent="0.25">
      <c r="B958" t="s">
        <v>5</v>
      </c>
      <c r="C958" t="s">
        <v>138</v>
      </c>
      <c r="D958" t="s">
        <v>68</v>
      </c>
      <c r="E958"/>
      <c r="F958"/>
      <c r="G958"/>
      <c r="H958"/>
      <c r="I958" s="41"/>
      <c r="J958" s="41"/>
      <c r="K958">
        <v>34.734712798325198</v>
      </c>
      <c r="L958">
        <v>16.101614454119002</v>
      </c>
      <c r="M958">
        <v>15.6138615911489</v>
      </c>
      <c r="N958">
        <v>11.07277330713962</v>
      </c>
      <c r="O958">
        <v>14.952136768720971</v>
      </c>
      <c r="P958">
        <v>20.648077184986551</v>
      </c>
      <c r="Q958">
        <v>8.5719819196726359</v>
      </c>
      <c r="R958">
        <v>18.088535697748021</v>
      </c>
      <c r="S958">
        <v>18.732656606786311</v>
      </c>
    </row>
    <row r="959" spans="2:19" hidden="1" x14ac:dyDescent="0.25">
      <c r="B959" t="s">
        <v>5</v>
      </c>
      <c r="C959" t="s">
        <v>138</v>
      </c>
      <c r="D959" t="s">
        <v>167</v>
      </c>
      <c r="E959"/>
      <c r="F959" s="41"/>
      <c r="G959" s="41"/>
      <c r="H959" s="41"/>
      <c r="I959" s="41"/>
      <c r="J959" s="41"/>
      <c r="K959" s="41"/>
      <c r="L959" s="41"/>
      <c r="M959" s="41"/>
      <c r="N959" s="41"/>
      <c r="O959" s="41"/>
      <c r="P959" s="41"/>
      <c r="Q959" s="41"/>
      <c r="R959" s="41"/>
      <c r="S959" s="41"/>
    </row>
    <row r="960" spans="2:19" hidden="1" x14ac:dyDescent="0.25">
      <c r="B960" t="s">
        <v>5</v>
      </c>
      <c r="C960" t="s">
        <v>138</v>
      </c>
      <c r="D960" t="s">
        <v>69</v>
      </c>
      <c r="E960"/>
      <c r="F960">
        <v>410.90576654005298</v>
      </c>
      <c r="G960">
        <v>602.30828942307699</v>
      </c>
      <c r="H960">
        <v>340.886749246291</v>
      </c>
      <c r="I960">
        <v>190.45281811505501</v>
      </c>
      <c r="J960">
        <v>109.663040668672</v>
      </c>
      <c r="K960">
        <v>128.64127653873001</v>
      </c>
      <c r="L960">
        <v>42.9303501761813</v>
      </c>
      <c r="M960">
        <v>22.490583211914899</v>
      </c>
      <c r="N960">
        <v>11.894182802083019</v>
      </c>
      <c r="O960">
        <v>11.64683386232236</v>
      </c>
      <c r="P960">
        <v>21.827773972574001</v>
      </c>
      <c r="Q960">
        <v>6.4472416830690564</v>
      </c>
      <c r="R960">
        <v>13.33916482919472</v>
      </c>
      <c r="S960">
        <v>16.159156982728589</v>
      </c>
    </row>
    <row r="961" spans="2:19" hidden="1" x14ac:dyDescent="0.25">
      <c r="B961" t="s">
        <v>5</v>
      </c>
      <c r="C961" t="s">
        <v>138</v>
      </c>
      <c r="D961" t="s">
        <v>133</v>
      </c>
      <c r="E961"/>
      <c r="F961" s="41"/>
      <c r="G961" s="41"/>
      <c r="H961">
        <v>49.0393967558336</v>
      </c>
      <c r="I961">
        <v>21.244447038885198</v>
      </c>
      <c r="J961">
        <v>16.384690256983198</v>
      </c>
      <c r="K961">
        <v>159.16166654570799</v>
      </c>
      <c r="L961">
        <v>7.8157460194517299</v>
      </c>
      <c r="M961">
        <v>3.7603828587888701</v>
      </c>
      <c r="N961">
        <v>1.3005475270641511</v>
      </c>
      <c r="O961" s="41"/>
      <c r="P961">
        <v>4.3228873708727154</v>
      </c>
      <c r="Q961">
        <v>0.39016245649577042</v>
      </c>
      <c r="R961">
        <v>1.8938135124958859</v>
      </c>
      <c r="S961">
        <v>1.9927282380241651</v>
      </c>
    </row>
    <row r="962" spans="2:19" hidden="1" x14ac:dyDescent="0.25">
      <c r="B962" t="s">
        <v>5</v>
      </c>
      <c r="C962" t="s">
        <v>138</v>
      </c>
      <c r="D962" t="s">
        <v>6</v>
      </c>
      <c r="E962"/>
      <c r="F962"/>
      <c r="G962" s="41"/>
      <c r="H962" s="41"/>
      <c r="I962" s="41"/>
      <c r="J962" s="41"/>
      <c r="K962" s="41"/>
      <c r="L962" s="41"/>
      <c r="M962" s="41"/>
      <c r="N962">
        <v>17.475959683018861</v>
      </c>
      <c r="O962" s="41"/>
      <c r="P962">
        <v>44.671637468092463</v>
      </c>
      <c r="Q962" s="41"/>
      <c r="R962">
        <v>39.891662343070159</v>
      </c>
      <c r="S962">
        <v>130.50519914495129</v>
      </c>
    </row>
    <row r="963" spans="2:19" hidden="1" x14ac:dyDescent="0.25">
      <c r="B963" t="s">
        <v>5</v>
      </c>
      <c r="C963" t="s">
        <v>138</v>
      </c>
      <c r="D963" t="s">
        <v>168</v>
      </c>
      <c r="E963"/>
      <c r="F963"/>
      <c r="G963" s="41"/>
      <c r="H963" s="41"/>
      <c r="I963" s="41"/>
      <c r="J963" s="41"/>
      <c r="K963" s="41"/>
      <c r="L963" s="41"/>
      <c r="M963" s="41"/>
      <c r="N963" s="41"/>
      <c r="O963" s="41"/>
      <c r="P963" s="41"/>
      <c r="Q963" s="41"/>
      <c r="R963" s="41"/>
      <c r="S963" s="41"/>
    </row>
    <row r="964" spans="2:19" hidden="1" x14ac:dyDescent="0.25">
      <c r="B964" t="s">
        <v>5</v>
      </c>
      <c r="C964" t="s">
        <v>138</v>
      </c>
      <c r="D964" t="s">
        <v>77</v>
      </c>
      <c r="E964"/>
      <c r="F964"/>
      <c r="G964">
        <v>365.30232317180599</v>
      </c>
      <c r="H964" s="41"/>
      <c r="I964" s="41"/>
      <c r="J964" s="41"/>
      <c r="K964" s="41"/>
      <c r="L964" s="41"/>
      <c r="M964" s="41"/>
      <c r="N964">
        <v>42.05959743396226</v>
      </c>
      <c r="O964">
        <v>32.236487683242238</v>
      </c>
      <c r="P964">
        <v>92.853827900655403</v>
      </c>
      <c r="Q964" s="41"/>
      <c r="R964">
        <v>85.386407256658785</v>
      </c>
      <c r="S964">
        <v>77.633430670746478</v>
      </c>
    </row>
    <row r="965" spans="2:19" hidden="1" x14ac:dyDescent="0.25">
      <c r="B965" t="s">
        <v>5</v>
      </c>
      <c r="C965" t="s">
        <v>138</v>
      </c>
      <c r="D965" t="s">
        <v>169</v>
      </c>
      <c r="E965"/>
      <c r="F965"/>
      <c r="G965" s="41"/>
      <c r="H965" s="41"/>
      <c r="I965"/>
      <c r="J965"/>
      <c r="K965"/>
      <c r="L965"/>
      <c r="M965"/>
      <c r="N965"/>
      <c r="O965"/>
      <c r="P965"/>
      <c r="Q965"/>
      <c r="R965"/>
      <c r="S965"/>
    </row>
    <row r="966" spans="2:19" hidden="1" x14ac:dyDescent="0.25">
      <c r="B966" t="s">
        <v>5</v>
      </c>
      <c r="C966" t="s">
        <v>138</v>
      </c>
      <c r="D966" t="s">
        <v>78</v>
      </c>
      <c r="E966"/>
      <c r="F966"/>
      <c r="G966" s="41"/>
      <c r="H966" s="41"/>
      <c r="I966" s="41"/>
      <c r="J966">
        <v>12.8268704140352</v>
      </c>
      <c r="K966">
        <v>23.5298115282624</v>
      </c>
      <c r="L966">
        <v>3.7736682936413199</v>
      </c>
      <c r="M966">
        <v>4.8572264977806903</v>
      </c>
      <c r="N966">
        <v>5.8354212003622639</v>
      </c>
      <c r="O966" s="41"/>
      <c r="P966">
        <v>12.185359800426349</v>
      </c>
      <c r="Q966">
        <v>5.0027713212890044</v>
      </c>
      <c r="R966">
        <v>14.463098866847581</v>
      </c>
      <c r="S966">
        <v>25.477371673043478</v>
      </c>
    </row>
    <row r="967" spans="2:19" hidden="1" x14ac:dyDescent="0.25">
      <c r="B967" t="s">
        <v>5</v>
      </c>
      <c r="C967" t="s">
        <v>138</v>
      </c>
      <c r="D967" t="s">
        <v>79</v>
      </c>
      <c r="E967"/>
      <c r="F967"/>
      <c r="G967">
        <v>768.181516235294</v>
      </c>
      <c r="H967">
        <v>170.36339181008901</v>
      </c>
      <c r="I967">
        <v>68.883102645701896</v>
      </c>
      <c r="J967">
        <v>48.028854061005603</v>
      </c>
      <c r="K967">
        <v>313.70824061409598</v>
      </c>
      <c r="L967">
        <v>32.149057340192599</v>
      </c>
      <c r="M967">
        <v>40.099604338723402</v>
      </c>
      <c r="N967">
        <v>27.58371688636981</v>
      </c>
      <c r="O967">
        <v>24.265151876214912</v>
      </c>
      <c r="P967">
        <v>149.7977823806637</v>
      </c>
      <c r="Q967">
        <v>21.534838490025582</v>
      </c>
      <c r="R967">
        <v>47.406777794452871</v>
      </c>
      <c r="S967">
        <v>74.968354255570773</v>
      </c>
    </row>
    <row r="968" spans="2:19" hidden="1" x14ac:dyDescent="0.25">
      <c r="B968" t="s">
        <v>5</v>
      </c>
      <c r="C968" t="s">
        <v>138</v>
      </c>
      <c r="D968" t="s">
        <v>171</v>
      </c>
      <c r="E968"/>
      <c r="F968" s="41"/>
      <c r="G968" s="41"/>
      <c r="H968" s="41"/>
      <c r="I968" s="41"/>
      <c r="J968" s="41"/>
      <c r="K968" s="41"/>
      <c r="L968" s="41"/>
      <c r="M968" s="41"/>
      <c r="N968" s="41"/>
      <c r="O968"/>
      <c r="P968"/>
      <c r="Q968"/>
      <c r="R968"/>
      <c r="S968"/>
    </row>
    <row r="969" spans="2:19" hidden="1" x14ac:dyDescent="0.25">
      <c r="B969" t="s">
        <v>5</v>
      </c>
      <c r="C969" t="s">
        <v>138</v>
      </c>
      <c r="D969" t="s">
        <v>90</v>
      </c>
      <c r="E969"/>
      <c r="F969"/>
      <c r="G969" s="41"/>
      <c r="H969" s="41"/>
      <c r="I969">
        <v>55.863675699086699</v>
      </c>
      <c r="J969">
        <v>4.0326414472605103</v>
      </c>
      <c r="K969">
        <v>16.322098032100499</v>
      </c>
      <c r="L969">
        <v>3.7486556678345599</v>
      </c>
      <c r="M969">
        <v>4.03468696677447</v>
      </c>
      <c r="N969">
        <v>2.8107566765252838</v>
      </c>
      <c r="O969">
        <v>4.9032649762440217</v>
      </c>
      <c r="P969">
        <v>9.0908065675533631</v>
      </c>
      <c r="Q969">
        <v>1.9147283738516629</v>
      </c>
      <c r="R969">
        <v>4.6266592046970931</v>
      </c>
      <c r="S969">
        <v>7.5540468523337641</v>
      </c>
    </row>
    <row r="970" spans="2:19" hidden="1" x14ac:dyDescent="0.25">
      <c r="B970" t="s">
        <v>5</v>
      </c>
      <c r="C970" t="s">
        <v>138</v>
      </c>
      <c r="D970" t="s">
        <v>173</v>
      </c>
      <c r="E970"/>
      <c r="F970"/>
      <c r="G970"/>
      <c r="H970"/>
      <c r="I970" s="41"/>
      <c r="J970">
        <v>0.68931092974679897</v>
      </c>
      <c r="K970">
        <v>0.87287454012561105</v>
      </c>
      <c r="L970">
        <v>0.57926765324035701</v>
      </c>
      <c r="M970">
        <v>0.485615947757774</v>
      </c>
      <c r="N970">
        <v>0.14723134959396231</v>
      </c>
      <c r="O970">
        <v>0.31350919824645751</v>
      </c>
      <c r="P970">
        <v>0.23973123153446019</v>
      </c>
      <c r="Q970">
        <v>0.12791588990816449</v>
      </c>
      <c r="R970">
        <v>0.56325680133779732</v>
      </c>
      <c r="S970">
        <v>0.42191234285651169</v>
      </c>
    </row>
    <row r="971" spans="2:19" hidden="1" x14ac:dyDescent="0.25">
      <c r="B971" t="s">
        <v>5</v>
      </c>
      <c r="C971" t="s">
        <v>138</v>
      </c>
      <c r="D971" t="s">
        <v>91</v>
      </c>
      <c r="E971"/>
      <c r="F971"/>
      <c r="G971">
        <v>161.116870588235</v>
      </c>
      <c r="H971" s="41"/>
      <c r="I971" s="41"/>
      <c r="J971">
        <v>45.195716425675997</v>
      </c>
      <c r="K971">
        <v>80.345822972784404</v>
      </c>
      <c r="L971">
        <v>33.458549742050998</v>
      </c>
      <c r="M971">
        <v>30.704874427914898</v>
      </c>
      <c r="N971">
        <v>29.525417240332079</v>
      </c>
      <c r="O971">
        <v>27.04176087697746</v>
      </c>
      <c r="P971">
        <v>35.793037767713002</v>
      </c>
      <c r="Q971">
        <v>13.613231405831201</v>
      </c>
      <c r="R971">
        <v>38.930408163214103</v>
      </c>
      <c r="S971">
        <v>36.464432200051803</v>
      </c>
    </row>
    <row r="972" spans="2:19" hidden="1" x14ac:dyDescent="0.25">
      <c r="B972" t="s">
        <v>5</v>
      </c>
      <c r="C972" t="s">
        <v>138</v>
      </c>
      <c r="D972" t="s">
        <v>174</v>
      </c>
      <c r="E972"/>
      <c r="F972"/>
      <c r="G972"/>
      <c r="H972"/>
      <c r="I972" s="41"/>
      <c r="J972" s="41"/>
      <c r="K972" s="41"/>
      <c r="L972" s="41"/>
      <c r="M972" s="41"/>
      <c r="N972" s="41"/>
      <c r="O972" s="41"/>
      <c r="P972" s="41"/>
      <c r="Q972" s="41"/>
      <c r="R972" s="41"/>
      <c r="S972" s="41"/>
    </row>
    <row r="973" spans="2:19" hidden="1" x14ac:dyDescent="0.25">
      <c r="B973" t="s">
        <v>5</v>
      </c>
      <c r="C973" t="s">
        <v>138</v>
      </c>
      <c r="D973" t="s">
        <v>93</v>
      </c>
      <c r="E973"/>
      <c r="F973"/>
      <c r="G973"/>
      <c r="H973"/>
      <c r="I973">
        <v>46.298999172413801</v>
      </c>
      <c r="J973" s="41"/>
      <c r="K973" s="41"/>
      <c r="L973" s="41"/>
      <c r="M973">
        <v>3.7750341760000002E-3</v>
      </c>
      <c r="N973">
        <v>3.4036324383396222E-3</v>
      </c>
      <c r="O973" s="41"/>
      <c r="P973" s="41"/>
      <c r="Q973" s="41"/>
      <c r="R973" s="41"/>
      <c r="S973">
        <v>5.6674867236861597E-2</v>
      </c>
    </row>
    <row r="974" spans="2:19" hidden="1" x14ac:dyDescent="0.25">
      <c r="B974" t="s">
        <v>5</v>
      </c>
      <c r="C974" t="s">
        <v>138</v>
      </c>
      <c r="D974" t="s">
        <v>175</v>
      </c>
      <c r="E974"/>
      <c r="F974"/>
      <c r="G974"/>
      <c r="H974"/>
      <c r="I974"/>
      <c r="J974" s="41"/>
      <c r="K974" s="41"/>
      <c r="L974" s="41"/>
      <c r="M974" s="41"/>
      <c r="N974" s="41"/>
      <c r="O974" s="41"/>
      <c r="P974" s="41"/>
      <c r="Q974" s="41"/>
      <c r="R974" s="41"/>
      <c r="S974" s="41"/>
    </row>
    <row r="975" spans="2:19" hidden="1" x14ac:dyDescent="0.25">
      <c r="B975" t="s">
        <v>5</v>
      </c>
      <c r="C975" t="s">
        <v>138</v>
      </c>
      <c r="D975" t="s">
        <v>95</v>
      </c>
      <c r="E975"/>
      <c r="F975">
        <v>1080.30036421247</v>
      </c>
      <c r="G975">
        <v>392.78689568627499</v>
      </c>
      <c r="H975">
        <v>118.11820815339</v>
      </c>
      <c r="I975" s="41"/>
      <c r="J975">
        <v>8.1832468383584001</v>
      </c>
      <c r="K975">
        <v>21.624311681786502</v>
      </c>
      <c r="L975">
        <v>8.7153632533937699</v>
      </c>
      <c r="M975">
        <v>7.1468083424680904</v>
      </c>
      <c r="N975">
        <v>6.5294001813735836</v>
      </c>
      <c r="O975">
        <v>8.1563396895389957</v>
      </c>
      <c r="P975">
        <v>14.979976513779921</v>
      </c>
      <c r="Q975">
        <v>4.3210003853094623</v>
      </c>
      <c r="R975">
        <v>8.6137888673973588</v>
      </c>
      <c r="S975">
        <v>8.725553640626087</v>
      </c>
    </row>
    <row r="976" spans="2:19" hidden="1" x14ac:dyDescent="0.25">
      <c r="B976" t="s">
        <v>5</v>
      </c>
      <c r="C976" t="s">
        <v>138</v>
      </c>
      <c r="D976" t="s">
        <v>176</v>
      </c>
      <c r="E976"/>
      <c r="F976"/>
      <c r="G976"/>
      <c r="H976"/>
      <c r="I976" s="41"/>
      <c r="J976" s="41"/>
      <c r="K976" s="41"/>
      <c r="L976" s="41"/>
      <c r="M976" s="41"/>
      <c r="N976" s="41"/>
      <c r="O976" s="41"/>
      <c r="P976" s="41"/>
      <c r="Q976" s="41"/>
      <c r="R976" s="41"/>
      <c r="S976" s="41"/>
    </row>
    <row r="977" spans="2:19" hidden="1" x14ac:dyDescent="0.25">
      <c r="B977" t="s">
        <v>5</v>
      </c>
      <c r="C977" t="s">
        <v>138</v>
      </c>
      <c r="D977" t="s">
        <v>177</v>
      </c>
      <c r="E977"/>
      <c r="F977" s="41"/>
      <c r="G977" s="41"/>
      <c r="H977" s="41"/>
      <c r="I977"/>
      <c r="J977"/>
      <c r="K977"/>
      <c r="L977"/>
      <c r="M977"/>
      <c r="N977"/>
      <c r="O977"/>
      <c r="P977"/>
      <c r="Q977"/>
      <c r="R977"/>
      <c r="S977"/>
    </row>
    <row r="978" spans="2:19" hidden="1" x14ac:dyDescent="0.25">
      <c r="B978" t="s">
        <v>5</v>
      </c>
      <c r="C978" t="s">
        <v>138</v>
      </c>
      <c r="D978" t="s">
        <v>97</v>
      </c>
      <c r="E978"/>
      <c r="F978"/>
      <c r="G978" s="41"/>
      <c r="H978" s="41"/>
      <c r="I978">
        <v>56.001975896808197</v>
      </c>
      <c r="J978">
        <v>78.104177461407801</v>
      </c>
      <c r="K978">
        <v>340.23032441032802</v>
      </c>
      <c r="L978">
        <v>38.793326467716703</v>
      </c>
      <c r="M978">
        <v>44.65479106582</v>
      </c>
      <c r="N978">
        <v>41.74122000517842</v>
      </c>
      <c r="O978">
        <v>25.302603766461001</v>
      </c>
      <c r="P978">
        <v>185.86854323176681</v>
      </c>
      <c r="Q978">
        <v>16.534034948085779</v>
      </c>
      <c r="R978">
        <v>26.703933113880851</v>
      </c>
      <c r="S978">
        <v>48.102761595837471</v>
      </c>
    </row>
    <row r="979" spans="2:19" hidden="1" x14ac:dyDescent="0.25">
      <c r="B979" t="s">
        <v>5</v>
      </c>
      <c r="C979" t="s">
        <v>138</v>
      </c>
      <c r="D979" t="s">
        <v>126</v>
      </c>
      <c r="E979"/>
      <c r="F979"/>
      <c r="G979"/>
      <c r="H979"/>
      <c r="I979"/>
      <c r="J979"/>
      <c r="K979"/>
      <c r="L979"/>
      <c r="M979">
        <v>9.2705993773276596</v>
      </c>
      <c r="N979">
        <v>3.8034717168633958</v>
      </c>
      <c r="O979">
        <v>5.1413928329261704</v>
      </c>
      <c r="P979">
        <v>4.1813773186191101</v>
      </c>
      <c r="Q979">
        <v>0.75703753555302</v>
      </c>
      <c r="R979">
        <v>1.078139919137161</v>
      </c>
      <c r="S979">
        <v>0.61176844462261448</v>
      </c>
    </row>
    <row r="980" spans="2:19" hidden="1" x14ac:dyDescent="0.25">
      <c r="B980" t="s">
        <v>5</v>
      </c>
      <c r="C980" t="s">
        <v>138</v>
      </c>
      <c r="D980" t="s">
        <v>178</v>
      </c>
      <c r="E980"/>
      <c r="F980"/>
      <c r="G980" s="41"/>
      <c r="H980" s="41"/>
      <c r="I980" s="41"/>
      <c r="J980" s="41"/>
      <c r="K980" s="41"/>
      <c r="L980" s="41"/>
      <c r="M980" s="41"/>
      <c r="N980" s="41"/>
      <c r="O980" s="41"/>
      <c r="P980" s="41"/>
      <c r="Q980" s="41"/>
      <c r="R980" s="41"/>
      <c r="S980" s="41"/>
    </row>
    <row r="981" spans="2:19" hidden="1" x14ac:dyDescent="0.25">
      <c r="B981" t="s">
        <v>5</v>
      </c>
      <c r="C981" t="s">
        <v>138</v>
      </c>
      <c r="D981" t="s">
        <v>104</v>
      </c>
      <c r="E981"/>
      <c r="F981"/>
      <c r="G981"/>
      <c r="H981">
        <v>11.4008781748148</v>
      </c>
      <c r="I981" s="41"/>
      <c r="J981">
        <v>16.925334543352001</v>
      </c>
      <c r="K981">
        <v>16.403825454545501</v>
      </c>
      <c r="L981">
        <v>6.4636785219263402</v>
      </c>
      <c r="M981">
        <v>10.956282985531899</v>
      </c>
      <c r="N981">
        <v>9.4334206233056612</v>
      </c>
      <c r="O981">
        <v>7.7605892572616986</v>
      </c>
      <c r="P981">
        <v>14.033324417230491</v>
      </c>
      <c r="Q981">
        <v>6.6167380387519188</v>
      </c>
      <c r="R981">
        <v>9.8856269700708399</v>
      </c>
      <c r="S981">
        <v>12.150213730101759</v>
      </c>
    </row>
    <row r="982" spans="2:19" hidden="1" x14ac:dyDescent="0.25">
      <c r="B982" t="s">
        <v>5</v>
      </c>
      <c r="C982" t="s">
        <v>138</v>
      </c>
      <c r="D982" t="s">
        <v>179</v>
      </c>
      <c r="E982"/>
      <c r="F982"/>
      <c r="G982"/>
      <c r="H982" s="41"/>
      <c r="I982"/>
      <c r="J982"/>
      <c r="K982"/>
      <c r="L982"/>
      <c r="M982"/>
      <c r="N982"/>
      <c r="O982"/>
      <c r="P982"/>
      <c r="Q982"/>
      <c r="R982"/>
      <c r="S982"/>
    </row>
    <row r="983" spans="2:19" hidden="1" x14ac:dyDescent="0.25">
      <c r="B983" t="s">
        <v>5</v>
      </c>
      <c r="C983" t="s">
        <v>138</v>
      </c>
      <c r="D983" t="s">
        <v>180</v>
      </c>
      <c r="E983"/>
      <c r="F983"/>
      <c r="G983" s="41"/>
      <c r="H983" s="41"/>
      <c r="I983" s="41"/>
      <c r="J983" s="41"/>
      <c r="K983" s="41"/>
      <c r="L983" s="41"/>
      <c r="M983" s="41"/>
      <c r="N983" s="41"/>
      <c r="O983" s="41"/>
      <c r="P983" s="41"/>
      <c r="Q983" s="41"/>
      <c r="R983" s="41"/>
      <c r="S983" s="41"/>
    </row>
    <row r="984" spans="2:19" hidden="1" x14ac:dyDescent="0.25">
      <c r="B984" t="s">
        <v>5</v>
      </c>
      <c r="C984" t="s">
        <v>138</v>
      </c>
      <c r="D984" t="s">
        <v>329</v>
      </c>
      <c r="E984"/>
      <c r="F984" s="41"/>
      <c r="G984" s="41"/>
      <c r="H984" s="41"/>
      <c r="I984" s="41"/>
      <c r="J984" s="41"/>
      <c r="K984" s="41"/>
      <c r="L984" s="41"/>
      <c r="M984" s="41"/>
      <c r="N984" s="41"/>
      <c r="O984"/>
      <c r="P984"/>
      <c r="Q984"/>
      <c r="R984"/>
      <c r="S984"/>
    </row>
    <row r="985" spans="2:19" hidden="1" x14ac:dyDescent="0.25">
      <c r="B985" t="s">
        <v>5</v>
      </c>
      <c r="C985" t="s">
        <v>138</v>
      </c>
      <c r="D985" t="s">
        <v>330</v>
      </c>
      <c r="E985"/>
      <c r="F985"/>
      <c r="G985" s="41"/>
      <c r="H985" s="41"/>
      <c r="I985" s="41"/>
      <c r="J985" s="41"/>
      <c r="K985" s="41"/>
      <c r="L985" s="41"/>
      <c r="M985" s="41"/>
      <c r="N985" s="41"/>
      <c r="O985" s="41"/>
      <c r="P985" s="41"/>
      <c r="Q985" s="41"/>
      <c r="R985" s="41"/>
      <c r="S985" s="41"/>
    </row>
    <row r="986" spans="2:19" hidden="1" x14ac:dyDescent="0.25">
      <c r="B986" t="s">
        <v>5</v>
      </c>
      <c r="C986" t="s">
        <v>138</v>
      </c>
      <c r="D986" t="s">
        <v>331</v>
      </c>
      <c r="E986"/>
      <c r="F986"/>
      <c r="G986"/>
      <c r="H986"/>
      <c r="I986"/>
      <c r="J986"/>
      <c r="K986"/>
      <c r="L986"/>
      <c r="M986" s="41"/>
      <c r="N986" s="41"/>
      <c r="O986" s="41"/>
      <c r="P986" s="41"/>
      <c r="Q986" s="41"/>
      <c r="R986" s="41"/>
      <c r="S986" s="41"/>
    </row>
    <row r="987" spans="2:19" hidden="1" x14ac:dyDescent="0.25">
      <c r="B987" t="s">
        <v>5</v>
      </c>
      <c r="C987" t="s">
        <v>138</v>
      </c>
      <c r="D987" t="s">
        <v>332</v>
      </c>
      <c r="E987"/>
      <c r="F987">
        <v>187.40209824550701</v>
      </c>
      <c r="G987" s="41"/>
      <c r="H987" s="41"/>
      <c r="I987" s="41"/>
      <c r="J987">
        <v>1.9339816834257</v>
      </c>
      <c r="K987">
        <v>2.0871709197487802</v>
      </c>
      <c r="L987">
        <v>1.0167837072177801</v>
      </c>
      <c r="M987">
        <v>1.06056982230835</v>
      </c>
      <c r="N987">
        <v>0.82564994966846994</v>
      </c>
      <c r="O987">
        <v>0.76074607768681624</v>
      </c>
      <c r="P987">
        <v>1.3451431687438431</v>
      </c>
      <c r="Q987">
        <v>0.32079676835884319</v>
      </c>
      <c r="R987">
        <v>1.3055937316378721</v>
      </c>
      <c r="S987">
        <v>1.5872054891278451</v>
      </c>
    </row>
    <row r="988" spans="2:19" hidden="1" x14ac:dyDescent="0.25">
      <c r="B988" t="s">
        <v>5</v>
      </c>
      <c r="C988" t="s">
        <v>138</v>
      </c>
      <c r="D988" t="s">
        <v>333</v>
      </c>
      <c r="E988"/>
      <c r="F988"/>
      <c r="G988"/>
      <c r="H988"/>
      <c r="I988"/>
      <c r="J988"/>
      <c r="K988"/>
      <c r="L988"/>
      <c r="M988">
        <v>1.74230190373622</v>
      </c>
      <c r="N988">
        <v>1.883146041563774</v>
      </c>
      <c r="O988">
        <v>1.532128730637089</v>
      </c>
      <c r="P988">
        <v>2.25224045247713</v>
      </c>
      <c r="Q988">
        <v>1.9020285026700769</v>
      </c>
      <c r="R988">
        <v>1.909656938372511</v>
      </c>
      <c r="S988">
        <v>2.275938843938575</v>
      </c>
    </row>
    <row r="989" spans="2:19" hidden="1" x14ac:dyDescent="0.25">
      <c r="B989" t="s">
        <v>5</v>
      </c>
      <c r="C989" t="s">
        <v>138</v>
      </c>
      <c r="D989" t="s">
        <v>334</v>
      </c>
      <c r="E989"/>
      <c r="F989"/>
      <c r="G989"/>
      <c r="H989" s="41"/>
      <c r="I989">
        <v>52.9247964975049</v>
      </c>
      <c r="J989">
        <v>58.851080829050296</v>
      </c>
      <c r="K989">
        <v>72.530523935798996</v>
      </c>
      <c r="L989">
        <v>48.835031661311803</v>
      </c>
      <c r="M989">
        <v>60.104428950049098</v>
      </c>
      <c r="N989">
        <v>26.86418538842976</v>
      </c>
      <c r="O989">
        <v>53.792094600719921</v>
      </c>
      <c r="P989" s="41"/>
      <c r="Q989" s="41"/>
      <c r="R989">
        <v>232.687223214368</v>
      </c>
      <c r="S989">
        <v>206.91187954173489</v>
      </c>
    </row>
    <row r="990" spans="2:19" hidden="1" x14ac:dyDescent="0.25">
      <c r="B990" t="s">
        <v>5</v>
      </c>
      <c r="C990" t="s">
        <v>138</v>
      </c>
      <c r="D990" t="s">
        <v>335</v>
      </c>
      <c r="E990"/>
      <c r="F990"/>
      <c r="G990" s="41"/>
      <c r="H990" s="41"/>
      <c r="I990" s="41"/>
      <c r="J990" s="41"/>
      <c r="K990" s="41"/>
      <c r="L990" s="41"/>
      <c r="M990" s="41"/>
      <c r="N990" s="41"/>
      <c r="O990" s="41"/>
      <c r="P990" s="41"/>
      <c r="Q990" s="41"/>
      <c r="R990" s="41"/>
      <c r="S990" s="41"/>
    </row>
    <row r="991" spans="2:19" hidden="1" x14ac:dyDescent="0.25">
      <c r="B991" t="s">
        <v>5</v>
      </c>
      <c r="C991" t="s">
        <v>138</v>
      </c>
      <c r="D991" t="s">
        <v>336</v>
      </c>
      <c r="E991"/>
      <c r="F991"/>
      <c r="G991" s="41"/>
      <c r="H991" s="41"/>
      <c r="I991" s="41"/>
      <c r="J991" s="41"/>
      <c r="K991">
        <v>91.291352407536607</v>
      </c>
      <c r="L991" s="41"/>
      <c r="M991" s="41"/>
      <c r="N991" s="41"/>
      <c r="O991" s="41"/>
      <c r="P991" s="41"/>
      <c r="Q991" s="41"/>
      <c r="R991" s="41"/>
      <c r="S991" s="41"/>
    </row>
    <row r="992" spans="2:19" hidden="1" x14ac:dyDescent="0.25">
      <c r="B992" t="s">
        <v>5</v>
      </c>
      <c r="C992" t="s">
        <v>138</v>
      </c>
      <c r="D992" t="s">
        <v>337</v>
      </c>
      <c r="E992"/>
      <c r="F992"/>
      <c r="G992" s="41"/>
      <c r="H992" s="41"/>
      <c r="I992"/>
      <c r="J992"/>
      <c r="K992"/>
      <c r="L992"/>
      <c r="M992"/>
      <c r="N992"/>
      <c r="O992"/>
      <c r="P992"/>
      <c r="Q992"/>
      <c r="R992"/>
      <c r="S992"/>
    </row>
    <row r="993" spans="2:19" hidden="1" x14ac:dyDescent="0.25">
      <c r="B993" t="s">
        <v>5</v>
      </c>
      <c r="C993" t="s">
        <v>138</v>
      </c>
      <c r="D993" t="s">
        <v>338</v>
      </c>
      <c r="E993"/>
      <c r="F993"/>
      <c r="G993"/>
      <c r="H993"/>
      <c r="I993" s="41"/>
      <c r="J993" s="41"/>
      <c r="K993" s="41"/>
      <c r="L993" s="41"/>
      <c r="M993" s="41"/>
      <c r="N993" s="41"/>
      <c r="O993" s="41"/>
      <c r="P993" s="41"/>
      <c r="Q993" s="41"/>
      <c r="R993" s="41"/>
      <c r="S993" s="41"/>
    </row>
    <row r="994" spans="2:19" hidden="1" x14ac:dyDescent="0.25">
      <c r="B994" t="s">
        <v>5</v>
      </c>
      <c r="C994" t="s">
        <v>138</v>
      </c>
      <c r="D994" t="s">
        <v>339</v>
      </c>
      <c r="E994"/>
      <c r="F994"/>
      <c r="G994" s="41"/>
      <c r="H994" s="41"/>
      <c r="I994" s="41"/>
      <c r="J994" s="41"/>
      <c r="K994" s="41"/>
      <c r="L994" s="41"/>
      <c r="M994" s="41"/>
      <c r="N994" s="41"/>
      <c r="O994" s="41"/>
      <c r="P994" s="41"/>
      <c r="Q994" s="41"/>
      <c r="R994" s="41"/>
      <c r="S994" s="41"/>
    </row>
    <row r="995" spans="2:19" hidden="1" x14ac:dyDescent="0.25">
      <c r="B995" t="s">
        <v>5</v>
      </c>
      <c r="C995" t="s">
        <v>138</v>
      </c>
      <c r="D995" t="s">
        <v>340</v>
      </c>
      <c r="E995"/>
      <c r="F995"/>
      <c r="G995" s="41"/>
      <c r="H995" s="41"/>
      <c r="I995" s="41"/>
      <c r="J995" s="41"/>
      <c r="K995" s="41"/>
      <c r="L995" s="41"/>
      <c r="M995" s="41"/>
      <c r="N995" s="41"/>
      <c r="O995" s="41"/>
      <c r="P995" s="41"/>
      <c r="Q995" s="41"/>
      <c r="R995" s="41"/>
      <c r="S995" s="41"/>
    </row>
    <row r="996" spans="2:19" hidden="1" x14ac:dyDescent="0.25">
      <c r="B996" t="s">
        <v>5</v>
      </c>
      <c r="C996" t="s">
        <v>138</v>
      </c>
      <c r="D996" t="s">
        <v>341</v>
      </c>
      <c r="E996"/>
      <c r="F996"/>
      <c r="G996" s="41"/>
      <c r="H996" s="41"/>
      <c r="I996" s="41"/>
      <c r="J996" s="41"/>
      <c r="K996" s="41"/>
      <c r="L996" s="41"/>
      <c r="M996" s="41"/>
      <c r="N996" s="41"/>
      <c r="O996" s="41"/>
      <c r="P996" s="41"/>
      <c r="Q996" s="41"/>
      <c r="R996" s="41"/>
      <c r="S996" s="41"/>
    </row>
    <row r="997" spans="2:19" hidden="1" x14ac:dyDescent="0.25">
      <c r="B997" t="s">
        <v>5</v>
      </c>
      <c r="C997" t="s">
        <v>138</v>
      </c>
      <c r="D997" t="s">
        <v>342</v>
      </c>
      <c r="E997"/>
      <c r="F997"/>
      <c r="G997"/>
      <c r="H997"/>
      <c r="I997" s="41"/>
      <c r="J997" s="41"/>
      <c r="K997" s="41"/>
      <c r="L997" s="41"/>
      <c r="M997" s="41"/>
      <c r="N997" s="41"/>
      <c r="O997" s="41"/>
      <c r="P997" s="41"/>
      <c r="Q997" s="41"/>
      <c r="R997" s="41"/>
      <c r="S997" s="41"/>
    </row>
    <row r="998" spans="2:19" hidden="1" x14ac:dyDescent="0.25">
      <c r="B998" t="s">
        <v>5</v>
      </c>
      <c r="C998" t="s">
        <v>138</v>
      </c>
      <c r="D998" t="s">
        <v>343</v>
      </c>
      <c r="E998"/>
      <c r="F998"/>
      <c r="G998" s="41"/>
      <c r="H998" s="41"/>
      <c r="I998" s="41"/>
      <c r="J998" s="41"/>
      <c r="K998" s="41"/>
      <c r="L998" s="41"/>
      <c r="M998" s="41"/>
      <c r="N998" s="41"/>
      <c r="O998" s="41"/>
      <c r="P998" s="41"/>
      <c r="Q998" s="41"/>
      <c r="R998" s="41"/>
      <c r="S998" s="41"/>
    </row>
    <row r="999" spans="2:19" hidden="1" x14ac:dyDescent="0.25">
      <c r="B999" t="s">
        <v>5</v>
      </c>
      <c r="C999" t="s">
        <v>138</v>
      </c>
      <c r="D999" t="s">
        <v>345</v>
      </c>
      <c r="E999"/>
      <c r="F999"/>
      <c r="G999" s="41"/>
      <c r="H999" s="41"/>
      <c r="I999" s="41"/>
      <c r="J999" s="41"/>
      <c r="K999" s="41"/>
      <c r="L999" s="41"/>
      <c r="M999" s="41"/>
      <c r="N999" s="41"/>
      <c r="O999" s="41"/>
      <c r="P999" s="41"/>
      <c r="Q999" s="41"/>
      <c r="R999" s="41"/>
      <c r="S999" s="41"/>
    </row>
    <row r="1000" spans="2:19" hidden="1" x14ac:dyDescent="0.25">
      <c r="B1000" t="s">
        <v>5</v>
      </c>
      <c r="C1000" t="s">
        <v>138</v>
      </c>
      <c r="D1000" t="s">
        <v>346</v>
      </c>
      <c r="E1000"/>
      <c r="F1000" s="41"/>
      <c r="G1000" s="41"/>
      <c r="H1000" s="41"/>
      <c r="I1000" s="41"/>
      <c r="J1000" s="41"/>
      <c r="K1000">
        <v>6.6416156315422201</v>
      </c>
      <c r="L1000">
        <v>3.0421433410266299</v>
      </c>
      <c r="M1000">
        <v>4.8123611761021303</v>
      </c>
      <c r="N1000">
        <v>3.811491488594716</v>
      </c>
      <c r="O1000">
        <v>2.1382393142106921</v>
      </c>
      <c r="P1000">
        <v>4.7384780346403588</v>
      </c>
      <c r="Q1000">
        <v>2.414179528020461</v>
      </c>
      <c r="R1000">
        <v>3.97649627250185</v>
      </c>
      <c r="S1000">
        <v>6.6369872315322862</v>
      </c>
    </row>
    <row r="1001" spans="2:19" hidden="1" x14ac:dyDescent="0.25">
      <c r="B1001" t="s">
        <v>5</v>
      </c>
      <c r="C1001" t="s">
        <v>138</v>
      </c>
      <c r="D1001" t="s">
        <v>347</v>
      </c>
      <c r="E1001"/>
      <c r="F1001"/>
      <c r="G1001"/>
      <c r="H1001" s="41"/>
      <c r="I1001"/>
      <c r="J1001"/>
      <c r="K1001"/>
      <c r="L1001"/>
      <c r="M1001"/>
      <c r="N1001"/>
      <c r="O1001"/>
      <c r="P1001"/>
      <c r="Q1001"/>
      <c r="R1001"/>
      <c r="S1001"/>
    </row>
    <row r="1002" spans="2:19" hidden="1" x14ac:dyDescent="0.25">
      <c r="B1002" t="s">
        <v>5</v>
      </c>
      <c r="C1002" t="s">
        <v>138</v>
      </c>
      <c r="D1002" t="s">
        <v>348</v>
      </c>
      <c r="E1002"/>
      <c r="F1002"/>
      <c r="G1002"/>
      <c r="H1002"/>
      <c r="I1002" s="41"/>
      <c r="J1002" s="41"/>
      <c r="K1002" s="41"/>
      <c r="L1002" s="41"/>
      <c r="M1002" s="41"/>
      <c r="N1002" s="41"/>
      <c r="O1002" s="41"/>
      <c r="P1002" s="41"/>
      <c r="Q1002" s="41"/>
      <c r="R1002" s="41"/>
      <c r="S1002" s="41"/>
    </row>
    <row r="1003" spans="2:19" hidden="1" x14ac:dyDescent="0.25">
      <c r="B1003" t="s">
        <v>5</v>
      </c>
      <c r="C1003" t="s">
        <v>138</v>
      </c>
      <c r="D1003" t="s">
        <v>349</v>
      </c>
      <c r="E1003"/>
      <c r="F1003"/>
      <c r="G1003" s="41"/>
      <c r="H1003" s="41"/>
      <c r="I1003" s="41"/>
      <c r="J1003" s="41"/>
      <c r="K1003" s="41"/>
      <c r="L1003" s="41"/>
      <c r="M1003" s="41"/>
      <c r="N1003" s="41"/>
      <c r="O1003"/>
      <c r="P1003" s="41"/>
      <c r="Q1003" s="41"/>
      <c r="R1003" s="41"/>
      <c r="S1003" s="41"/>
    </row>
    <row r="1004" spans="2:19" hidden="1" x14ac:dyDescent="0.25">
      <c r="B1004" t="s">
        <v>5</v>
      </c>
      <c r="C1004" t="s">
        <v>138</v>
      </c>
      <c r="D1004" t="s">
        <v>350</v>
      </c>
      <c r="E1004"/>
      <c r="F1004"/>
      <c r="G1004"/>
      <c r="H1004" s="41"/>
      <c r="I1004"/>
      <c r="J1004"/>
      <c r="K1004"/>
      <c r="L1004"/>
      <c r="M1004"/>
      <c r="N1004"/>
      <c r="O1004"/>
      <c r="P1004"/>
      <c r="Q1004"/>
      <c r="R1004"/>
      <c r="S1004"/>
    </row>
    <row r="1005" spans="2:19" hidden="1" x14ac:dyDescent="0.25">
      <c r="B1005" t="s">
        <v>5</v>
      </c>
      <c r="C1005" t="s">
        <v>138</v>
      </c>
      <c r="D1005" t="s">
        <v>351</v>
      </c>
      <c r="E1005"/>
      <c r="F1005"/>
      <c r="G1005" s="41"/>
      <c r="H1005" s="41"/>
      <c r="I1005" s="41"/>
      <c r="J1005" s="41"/>
      <c r="K1005" s="41"/>
      <c r="L1005" s="41"/>
      <c r="M1005" s="41"/>
      <c r="N1005" s="41"/>
      <c r="O1005" s="41"/>
      <c r="P1005" s="41"/>
      <c r="Q1005" s="41"/>
      <c r="R1005" s="41"/>
      <c r="S1005" s="41"/>
    </row>
    <row r="1006" spans="2:19" hidden="1" x14ac:dyDescent="0.25">
      <c r="B1006" t="s">
        <v>5</v>
      </c>
      <c r="C1006" t="s">
        <v>138</v>
      </c>
      <c r="D1006" t="s">
        <v>352</v>
      </c>
      <c r="E1006"/>
      <c r="F1006" s="41"/>
      <c r="G1006" s="41"/>
      <c r="H1006">
        <v>11.773880250171199</v>
      </c>
      <c r="I1006" s="41"/>
      <c r="J1006" s="41"/>
      <c r="K1006">
        <v>103.36511028611299</v>
      </c>
      <c r="L1006">
        <v>12.014284361044201</v>
      </c>
      <c r="M1006">
        <v>25.8366412404059</v>
      </c>
      <c r="N1006">
        <v>26.87038436323019</v>
      </c>
      <c r="O1006"/>
      <c r="P1006"/>
      <c r="Q1006"/>
      <c r="R1006"/>
      <c r="S1006"/>
    </row>
    <row r="1007" spans="2:19" hidden="1" x14ac:dyDescent="0.25">
      <c r="B1007" t="s">
        <v>5</v>
      </c>
      <c r="C1007" t="s">
        <v>138</v>
      </c>
      <c r="D1007" t="s">
        <v>353</v>
      </c>
      <c r="E1007"/>
      <c r="F1007"/>
      <c r="G1007" s="41"/>
      <c r="H1007" s="41"/>
      <c r="I1007" s="41"/>
      <c r="J1007" s="41"/>
      <c r="K1007" s="41"/>
      <c r="L1007" s="41"/>
      <c r="M1007" s="41"/>
      <c r="N1007" s="41"/>
      <c r="O1007" s="41"/>
      <c r="P1007" s="41"/>
      <c r="Q1007" s="41"/>
      <c r="R1007" s="41"/>
      <c r="S1007" s="41"/>
    </row>
    <row r="1008" spans="2:19" hidden="1" x14ac:dyDescent="0.25">
      <c r="B1008" t="s">
        <v>5</v>
      </c>
      <c r="C1008" t="s">
        <v>138</v>
      </c>
      <c r="D1008" t="s">
        <v>354</v>
      </c>
      <c r="E1008"/>
      <c r="F1008" s="41"/>
      <c r="G1008" s="41"/>
      <c r="H1008" s="41"/>
      <c r="I1008" s="41"/>
      <c r="J1008" s="41"/>
      <c r="K1008" s="41"/>
      <c r="L1008" s="41"/>
      <c r="M1008" s="41"/>
      <c r="N1008" s="41"/>
      <c r="O1008" s="41"/>
      <c r="P1008" s="41"/>
      <c r="Q1008" s="41"/>
      <c r="R1008" s="41"/>
      <c r="S1008" s="41"/>
    </row>
    <row r="1009" spans="2:19" hidden="1" x14ac:dyDescent="0.25">
      <c r="B1009" t="s">
        <v>5</v>
      </c>
      <c r="C1009" t="s">
        <v>138</v>
      </c>
      <c r="D1009" t="s">
        <v>355</v>
      </c>
      <c r="E1009"/>
      <c r="F1009"/>
      <c r="G1009"/>
      <c r="H1009" s="41"/>
      <c r="I1009" s="41"/>
      <c r="J1009" s="41"/>
      <c r="K1009" s="41"/>
      <c r="L1009" s="41"/>
      <c r="M1009" s="41"/>
      <c r="N1009" s="41"/>
      <c r="O1009"/>
      <c r="P1009"/>
      <c r="Q1009"/>
      <c r="R1009"/>
      <c r="S1009"/>
    </row>
    <row r="1010" spans="2:19" hidden="1" x14ac:dyDescent="0.25">
      <c r="B1010" t="s">
        <v>5</v>
      </c>
      <c r="C1010" t="s">
        <v>138</v>
      </c>
      <c r="D1010" t="s">
        <v>356</v>
      </c>
      <c r="E1010"/>
      <c r="F1010"/>
      <c r="G1010" s="41"/>
      <c r="H1010" s="41"/>
      <c r="I1010"/>
      <c r="J1010"/>
      <c r="K1010"/>
      <c r="L1010"/>
      <c r="M1010"/>
      <c r="N1010"/>
      <c r="O1010"/>
      <c r="P1010"/>
      <c r="Q1010"/>
      <c r="R1010"/>
      <c r="S1010"/>
    </row>
    <row r="1011" spans="2:19" hidden="1" x14ac:dyDescent="0.25">
      <c r="B1011" t="s">
        <v>5</v>
      </c>
      <c r="C1011" t="s">
        <v>138</v>
      </c>
      <c r="D1011" t="s">
        <v>357</v>
      </c>
      <c r="E1011"/>
      <c r="F1011"/>
      <c r="G1011" s="41"/>
      <c r="H1011">
        <v>9.5979375667655802</v>
      </c>
      <c r="I1011" s="41"/>
      <c r="J1011" s="41"/>
      <c r="K1011" s="41"/>
      <c r="L1011" s="41"/>
      <c r="M1011" s="41"/>
      <c r="N1011" s="41"/>
      <c r="O1011" s="41"/>
      <c r="P1011" s="41"/>
      <c r="Q1011">
        <v>0.22810873936242379</v>
      </c>
      <c r="R1011">
        <v>0.32083801410734808</v>
      </c>
      <c r="S1011">
        <v>0.27559930978129088</v>
      </c>
    </row>
    <row r="1012" spans="2:19" hidden="1" x14ac:dyDescent="0.25">
      <c r="B1012" t="s">
        <v>5</v>
      </c>
      <c r="C1012" t="s">
        <v>138</v>
      </c>
      <c r="D1012" t="s">
        <v>359</v>
      </c>
      <c r="E1012"/>
      <c r="F1012"/>
      <c r="G1012" s="41"/>
      <c r="H1012" s="41"/>
      <c r="I1012" s="41"/>
      <c r="J1012" s="41"/>
      <c r="K1012" s="41"/>
      <c r="L1012" s="41"/>
      <c r="M1012" s="41"/>
      <c r="N1012" s="41"/>
      <c r="O1012" s="41"/>
      <c r="P1012" s="41"/>
      <c r="Q1012" s="41"/>
      <c r="R1012" s="41"/>
      <c r="S1012" s="41"/>
    </row>
    <row r="1013" spans="2:19" hidden="1" x14ac:dyDescent="0.25">
      <c r="B1013" t="s">
        <v>5</v>
      </c>
      <c r="C1013" t="s">
        <v>138</v>
      </c>
      <c r="D1013" t="s">
        <v>360</v>
      </c>
      <c r="E1013"/>
      <c r="F1013"/>
      <c r="G1013" s="41"/>
      <c r="H1013" s="41"/>
      <c r="I1013"/>
      <c r="J1013">
        <v>14.972779336625701</v>
      </c>
      <c r="K1013">
        <v>19.3731831960921</v>
      </c>
      <c r="L1013">
        <v>10.357182787716701</v>
      </c>
      <c r="M1013">
        <v>9.3326545715744693</v>
      </c>
      <c r="N1013">
        <v>10.51820810517736</v>
      </c>
      <c r="O1013">
        <v>9.6195018933795513</v>
      </c>
      <c r="P1013">
        <v>15.252021521124529</v>
      </c>
      <c r="Q1013">
        <v>7.2318166031084026</v>
      </c>
      <c r="R1013">
        <v>17.07410937244758</v>
      </c>
      <c r="S1013">
        <v>16.408598074434789</v>
      </c>
    </row>
    <row r="1014" spans="2:19" hidden="1" x14ac:dyDescent="0.25">
      <c r="B1014" t="s">
        <v>5</v>
      </c>
      <c r="C1014" t="s">
        <v>138</v>
      </c>
      <c r="D1014" t="s">
        <v>361</v>
      </c>
      <c r="E1014"/>
      <c r="F1014"/>
      <c r="G1014" s="41"/>
      <c r="H1014" s="41"/>
      <c r="I1014" s="41"/>
      <c r="J1014" s="41"/>
      <c r="K1014" s="41"/>
      <c r="L1014" s="41"/>
      <c r="M1014" s="41"/>
      <c r="N1014" s="41"/>
      <c r="O1014" s="41"/>
      <c r="P1014" s="41"/>
      <c r="Q1014" s="41"/>
      <c r="R1014" s="41"/>
      <c r="S1014" s="41"/>
    </row>
    <row r="1015" spans="2:19" hidden="1" x14ac:dyDescent="0.25">
      <c r="B1015" t="s">
        <v>5</v>
      </c>
      <c r="C1015" t="s">
        <v>138</v>
      </c>
      <c r="D1015" t="s">
        <v>362</v>
      </c>
      <c r="E1015"/>
      <c r="F1015"/>
      <c r="G1015" s="41"/>
      <c r="H1015"/>
      <c r="I1015"/>
      <c r="J1015"/>
      <c r="K1015"/>
      <c r="L1015"/>
      <c r="M1015"/>
      <c r="N1015"/>
      <c r="O1015"/>
      <c r="P1015"/>
      <c r="Q1015"/>
      <c r="R1015"/>
      <c r="S1015"/>
    </row>
    <row r="1016" spans="2:19" hidden="1" x14ac:dyDescent="0.25">
      <c r="B1016" t="s">
        <v>5</v>
      </c>
      <c r="C1016" t="s">
        <v>181</v>
      </c>
      <c r="D1016" t="s">
        <v>363</v>
      </c>
      <c r="E1016"/>
      <c r="F1016"/>
      <c r="G1016"/>
      <c r="H1016"/>
      <c r="I1016"/>
      <c r="J1016"/>
      <c r="K1016"/>
      <c r="L1016"/>
      <c r="M1016"/>
      <c r="N1016"/>
      <c r="O1016"/>
      <c r="P1016"/>
      <c r="Q1016">
        <v>50.728071366906477</v>
      </c>
      <c r="R1016"/>
      <c r="S1016" s="41"/>
    </row>
    <row r="1017" spans="2:19" hidden="1" x14ac:dyDescent="0.25">
      <c r="B1017" t="s">
        <v>5</v>
      </c>
      <c r="C1017" t="s">
        <v>181</v>
      </c>
      <c r="D1017" t="s">
        <v>364</v>
      </c>
      <c r="E1017"/>
      <c r="F1017"/>
      <c r="G1017"/>
      <c r="H1017"/>
      <c r="I1017"/>
      <c r="J1017"/>
      <c r="K1017"/>
      <c r="L1017"/>
      <c r="M1017"/>
      <c r="N1017"/>
      <c r="O1017"/>
      <c r="P1017"/>
      <c r="Q1017" s="41"/>
      <c r="R1017"/>
      <c r="S1017" s="41"/>
    </row>
    <row r="1018" spans="2:19" hidden="1" x14ac:dyDescent="0.25">
      <c r="B1018" t="s">
        <v>5</v>
      </c>
      <c r="C1018" t="s">
        <v>181</v>
      </c>
      <c r="D1018" t="s">
        <v>365</v>
      </c>
      <c r="E1018"/>
      <c r="F1018"/>
      <c r="G1018"/>
      <c r="H1018"/>
      <c r="I1018"/>
      <c r="J1018"/>
      <c r="K1018"/>
      <c r="L1018"/>
      <c r="M1018"/>
      <c r="N1018"/>
      <c r="O1018"/>
      <c r="P1018"/>
      <c r="Q1018" s="41"/>
      <c r="R1018"/>
      <c r="S1018" s="41"/>
    </row>
    <row r="1019" spans="2:19" hidden="1" x14ac:dyDescent="0.25">
      <c r="B1019" t="s">
        <v>5</v>
      </c>
      <c r="C1019" t="s">
        <v>181</v>
      </c>
      <c r="D1019" t="s">
        <v>366</v>
      </c>
      <c r="E1019"/>
      <c r="F1019"/>
      <c r="G1019"/>
      <c r="H1019"/>
      <c r="I1019"/>
      <c r="J1019"/>
      <c r="K1019"/>
      <c r="L1019"/>
      <c r="M1019"/>
      <c r="N1019"/>
      <c r="O1019"/>
      <c r="P1019"/>
      <c r="Q1019"/>
      <c r="R1019"/>
      <c r="S1019" s="41"/>
    </row>
    <row r="1020" spans="2:19" hidden="1" x14ac:dyDescent="0.25">
      <c r="B1020" t="s">
        <v>5</v>
      </c>
      <c r="C1020" t="s">
        <v>181</v>
      </c>
      <c r="D1020" t="s">
        <v>367</v>
      </c>
      <c r="E1020"/>
      <c r="F1020"/>
      <c r="G1020"/>
      <c r="H1020"/>
      <c r="I1020"/>
      <c r="J1020"/>
      <c r="K1020"/>
      <c r="L1020"/>
      <c r="M1020"/>
      <c r="N1020"/>
      <c r="O1020"/>
      <c r="P1020"/>
      <c r="Q1020"/>
      <c r="R1020"/>
      <c r="S1020" s="41"/>
    </row>
    <row r="1021" spans="2:19" hidden="1" x14ac:dyDescent="0.25">
      <c r="B1021" t="s">
        <v>5</v>
      </c>
      <c r="C1021" t="s">
        <v>181</v>
      </c>
      <c r="D1021" t="s">
        <v>368</v>
      </c>
      <c r="E1021"/>
      <c r="F1021"/>
      <c r="G1021"/>
      <c r="H1021"/>
      <c r="I1021"/>
      <c r="J1021"/>
      <c r="K1021"/>
      <c r="L1021"/>
      <c r="M1021"/>
      <c r="N1021"/>
      <c r="O1021"/>
      <c r="P1021"/>
      <c r="Q1021" s="41"/>
      <c r="R1021"/>
      <c r="S1021" s="41"/>
    </row>
    <row r="1022" spans="2:19" hidden="1" x14ac:dyDescent="0.25">
      <c r="B1022" t="s">
        <v>5</v>
      </c>
      <c r="C1022" t="s">
        <v>181</v>
      </c>
      <c r="D1022" t="s">
        <v>369</v>
      </c>
      <c r="E1022"/>
      <c r="F1022"/>
      <c r="G1022"/>
      <c r="H1022"/>
      <c r="I1022"/>
      <c r="J1022"/>
      <c r="K1022"/>
      <c r="L1022"/>
      <c r="M1022"/>
      <c r="N1022"/>
      <c r="O1022"/>
      <c r="P1022"/>
      <c r="Q1022" s="41"/>
      <c r="R1022"/>
      <c r="S1022"/>
    </row>
    <row r="1023" spans="2:19" hidden="1" x14ac:dyDescent="0.25">
      <c r="B1023" t="s">
        <v>5</v>
      </c>
      <c r="C1023" t="s">
        <v>181</v>
      </c>
      <c r="D1023" t="s">
        <v>370</v>
      </c>
      <c r="E1023"/>
      <c r="F1023"/>
      <c r="G1023"/>
      <c r="H1023"/>
      <c r="I1023"/>
      <c r="J1023"/>
      <c r="K1023"/>
      <c r="L1023"/>
      <c r="M1023"/>
      <c r="N1023"/>
      <c r="O1023"/>
      <c r="P1023"/>
      <c r="Q1023" s="41"/>
      <c r="R1023"/>
      <c r="S1023"/>
    </row>
    <row r="1024" spans="2:19" hidden="1" x14ac:dyDescent="0.25">
      <c r="B1024" t="s">
        <v>5</v>
      </c>
      <c r="C1024" t="s">
        <v>181</v>
      </c>
      <c r="D1024" t="s">
        <v>371</v>
      </c>
      <c r="E1024"/>
      <c r="F1024"/>
      <c r="G1024"/>
      <c r="H1024"/>
      <c r="I1024"/>
      <c r="J1024"/>
      <c r="K1024"/>
      <c r="L1024"/>
      <c r="M1024"/>
      <c r="N1024"/>
      <c r="O1024"/>
      <c r="P1024"/>
      <c r="Q1024">
        <v>632.62193956834551</v>
      </c>
      <c r="R1024"/>
      <c r="S1024" s="41"/>
    </row>
    <row r="1025" spans="2:19" hidden="1" x14ac:dyDescent="0.25">
      <c r="B1025" t="s">
        <v>5</v>
      </c>
      <c r="C1025" t="s">
        <v>181</v>
      </c>
      <c r="D1025" t="s">
        <v>372</v>
      </c>
      <c r="E1025"/>
      <c r="F1025"/>
      <c r="G1025"/>
      <c r="H1025"/>
      <c r="I1025"/>
      <c r="J1025"/>
      <c r="K1025"/>
      <c r="L1025"/>
      <c r="M1025"/>
      <c r="N1025"/>
      <c r="O1025"/>
      <c r="P1025"/>
      <c r="Q1025" s="41"/>
      <c r="R1025"/>
      <c r="S1025" s="41"/>
    </row>
    <row r="1026" spans="2:19" hidden="1" x14ac:dyDescent="0.25">
      <c r="B1026" t="s">
        <v>5</v>
      </c>
      <c r="C1026" t="s">
        <v>181</v>
      </c>
      <c r="D1026" t="s">
        <v>373</v>
      </c>
      <c r="E1026"/>
      <c r="F1026"/>
      <c r="G1026"/>
      <c r="H1026"/>
      <c r="I1026"/>
      <c r="J1026"/>
      <c r="K1026"/>
      <c r="L1026"/>
      <c r="M1026"/>
      <c r="N1026"/>
      <c r="O1026"/>
      <c r="P1026"/>
      <c r="Q1026" s="41"/>
      <c r="R1026"/>
      <c r="S1026" s="41"/>
    </row>
    <row r="1027" spans="2:19" hidden="1" x14ac:dyDescent="0.25">
      <c r="B1027" t="s">
        <v>5</v>
      </c>
      <c r="C1027" t="s">
        <v>181</v>
      </c>
      <c r="D1027" t="s">
        <v>374</v>
      </c>
      <c r="E1027"/>
      <c r="F1027"/>
      <c r="G1027"/>
      <c r="H1027"/>
      <c r="I1027"/>
      <c r="J1027"/>
      <c r="K1027"/>
      <c r="L1027"/>
      <c r="M1027"/>
      <c r="N1027"/>
      <c r="O1027"/>
      <c r="P1027"/>
      <c r="Q1027" s="41"/>
      <c r="R1027"/>
      <c r="S1027"/>
    </row>
    <row r="1028" spans="2:19" hidden="1" x14ac:dyDescent="0.25">
      <c r="B1028" t="s">
        <v>5</v>
      </c>
      <c r="C1028" t="s">
        <v>181</v>
      </c>
      <c r="D1028" t="s">
        <v>375</v>
      </c>
      <c r="E1028"/>
      <c r="F1028"/>
      <c r="G1028"/>
      <c r="H1028"/>
      <c r="I1028"/>
      <c r="J1028"/>
      <c r="K1028"/>
      <c r="L1028"/>
      <c r="M1028"/>
      <c r="N1028"/>
      <c r="O1028"/>
      <c r="P1028"/>
      <c r="Q1028">
        <v>195.96120863309349</v>
      </c>
      <c r="R1028"/>
      <c r="S1028" s="41"/>
    </row>
    <row r="1029" spans="2:19" hidden="1" x14ac:dyDescent="0.25">
      <c r="B1029" t="s">
        <v>5</v>
      </c>
      <c r="C1029" t="s">
        <v>181</v>
      </c>
      <c r="D1029" t="s">
        <v>182</v>
      </c>
      <c r="E1029"/>
      <c r="F1029"/>
      <c r="G1029"/>
      <c r="H1029"/>
      <c r="I1029"/>
      <c r="J1029"/>
      <c r="K1029"/>
      <c r="L1029"/>
      <c r="M1029"/>
      <c r="N1029"/>
      <c r="O1029"/>
      <c r="P1029"/>
      <c r="Q1029">
        <v>2645.846054676259</v>
      </c>
      <c r="R1029"/>
      <c r="S1029"/>
    </row>
    <row r="1030" spans="2:19" hidden="1" x14ac:dyDescent="0.25">
      <c r="B1030" t="s">
        <v>5</v>
      </c>
      <c r="C1030" t="s">
        <v>181</v>
      </c>
      <c r="D1030" t="s">
        <v>183</v>
      </c>
      <c r="E1030"/>
      <c r="F1030"/>
      <c r="G1030"/>
      <c r="H1030"/>
      <c r="I1030"/>
      <c r="J1030"/>
      <c r="K1030"/>
      <c r="L1030"/>
      <c r="M1030"/>
      <c r="N1030"/>
      <c r="O1030"/>
      <c r="P1030"/>
      <c r="Q1030">
        <v>612.73002820143893</v>
      </c>
      <c r="R1030"/>
      <c r="S1030"/>
    </row>
    <row r="1031" spans="2:19" hidden="1" x14ac:dyDescent="0.25">
      <c r="B1031" t="s">
        <v>5</v>
      </c>
      <c r="C1031" t="s">
        <v>181</v>
      </c>
      <c r="D1031" t="s">
        <v>376</v>
      </c>
      <c r="E1031"/>
      <c r="F1031"/>
      <c r="G1031"/>
      <c r="H1031"/>
      <c r="I1031"/>
      <c r="J1031"/>
      <c r="K1031"/>
      <c r="L1031"/>
      <c r="M1031"/>
      <c r="N1031"/>
      <c r="O1031"/>
      <c r="P1031"/>
      <c r="Q1031">
        <v>50.728071366906477</v>
      </c>
      <c r="R1031"/>
      <c r="S1031" s="41"/>
    </row>
    <row r="1032" spans="2:19" hidden="1" x14ac:dyDescent="0.25">
      <c r="B1032" t="s">
        <v>5</v>
      </c>
      <c r="C1032" t="s">
        <v>181</v>
      </c>
      <c r="D1032" t="s">
        <v>184</v>
      </c>
      <c r="E1032"/>
      <c r="F1032"/>
      <c r="G1032"/>
      <c r="H1032"/>
      <c r="I1032"/>
      <c r="J1032"/>
      <c r="K1032"/>
      <c r="L1032"/>
      <c r="M1032"/>
      <c r="N1032"/>
      <c r="O1032"/>
      <c r="P1032"/>
      <c r="Q1032"/>
      <c r="R1032"/>
      <c r="S1032" s="41"/>
    </row>
    <row r="1033" spans="2:19" hidden="1" x14ac:dyDescent="0.25">
      <c r="B1033" t="s">
        <v>5</v>
      </c>
      <c r="C1033" t="s">
        <v>181</v>
      </c>
      <c r="D1033" t="s">
        <v>377</v>
      </c>
      <c r="E1033"/>
      <c r="F1033"/>
      <c r="G1033"/>
      <c r="H1033"/>
      <c r="I1033"/>
      <c r="J1033"/>
      <c r="K1033"/>
      <c r="L1033"/>
      <c r="M1033"/>
      <c r="N1033"/>
      <c r="O1033"/>
      <c r="P1033"/>
      <c r="Q1033">
        <v>50.728071366906477</v>
      </c>
      <c r="R1033"/>
      <c r="S1033" s="41"/>
    </row>
    <row r="1034" spans="2:19" hidden="1" x14ac:dyDescent="0.25">
      <c r="B1034" t="s">
        <v>5</v>
      </c>
      <c r="C1034" t="s">
        <v>181</v>
      </c>
      <c r="D1034" t="s">
        <v>378</v>
      </c>
      <c r="E1034"/>
      <c r="F1034"/>
      <c r="G1034"/>
      <c r="H1034"/>
      <c r="I1034"/>
      <c r="J1034"/>
      <c r="K1034"/>
      <c r="L1034"/>
      <c r="M1034"/>
      <c r="N1034"/>
      <c r="O1034"/>
      <c r="P1034"/>
      <c r="Q1034" s="41"/>
      <c r="R1034"/>
      <c r="S1034" s="41"/>
    </row>
    <row r="1035" spans="2:19" hidden="1" x14ac:dyDescent="0.25">
      <c r="B1035" t="s">
        <v>5</v>
      </c>
      <c r="C1035" t="s">
        <v>181</v>
      </c>
      <c r="D1035" t="s">
        <v>379</v>
      </c>
      <c r="E1035"/>
      <c r="F1035"/>
      <c r="G1035"/>
      <c r="H1035"/>
      <c r="I1035"/>
      <c r="J1035"/>
      <c r="K1035"/>
      <c r="L1035"/>
      <c r="M1035"/>
      <c r="N1035"/>
      <c r="O1035"/>
      <c r="P1035"/>
      <c r="Q1035">
        <v>61.672320000000013</v>
      </c>
      <c r="R1035"/>
      <c r="S1035" s="41"/>
    </row>
    <row r="1036" spans="2:19" hidden="1" x14ac:dyDescent="0.25">
      <c r="B1036" t="s">
        <v>5</v>
      </c>
      <c r="C1036" t="s">
        <v>181</v>
      </c>
      <c r="D1036" t="s">
        <v>380</v>
      </c>
      <c r="E1036"/>
      <c r="F1036"/>
      <c r="G1036"/>
      <c r="H1036"/>
      <c r="I1036"/>
      <c r="J1036"/>
      <c r="K1036"/>
      <c r="L1036"/>
      <c r="M1036"/>
      <c r="N1036"/>
      <c r="O1036"/>
      <c r="P1036"/>
      <c r="Q1036" s="41"/>
      <c r="R1036"/>
      <c r="S1036"/>
    </row>
    <row r="1037" spans="2:19" hidden="1" x14ac:dyDescent="0.25">
      <c r="B1037" t="s">
        <v>5</v>
      </c>
      <c r="C1037" t="s">
        <v>181</v>
      </c>
      <c r="D1037" t="s">
        <v>381</v>
      </c>
      <c r="E1037"/>
      <c r="F1037"/>
      <c r="G1037"/>
      <c r="H1037"/>
      <c r="I1037"/>
      <c r="J1037"/>
      <c r="K1037"/>
      <c r="L1037"/>
      <c r="M1037"/>
      <c r="N1037"/>
      <c r="O1037"/>
      <c r="P1037"/>
      <c r="Q1037" s="41"/>
      <c r="R1037"/>
      <c r="S1037"/>
    </row>
    <row r="1038" spans="2:19" hidden="1" x14ac:dyDescent="0.25">
      <c r="B1038" t="s">
        <v>5</v>
      </c>
      <c r="C1038" t="s">
        <v>181</v>
      </c>
      <c r="D1038" t="s">
        <v>382</v>
      </c>
      <c r="E1038"/>
      <c r="F1038"/>
      <c r="G1038"/>
      <c r="H1038"/>
      <c r="I1038"/>
      <c r="J1038"/>
      <c r="K1038"/>
      <c r="L1038"/>
      <c r="M1038"/>
      <c r="N1038"/>
      <c r="O1038"/>
      <c r="P1038"/>
      <c r="Q1038">
        <v>326.25692546762599</v>
      </c>
      <c r="R1038"/>
      <c r="S1038" s="41"/>
    </row>
    <row r="1039" spans="2:19" hidden="1" x14ac:dyDescent="0.25">
      <c r="B1039" t="s">
        <v>5</v>
      </c>
      <c r="C1039" t="s">
        <v>181</v>
      </c>
      <c r="D1039" t="s">
        <v>383</v>
      </c>
      <c r="E1039"/>
      <c r="F1039"/>
      <c r="G1039"/>
      <c r="H1039"/>
      <c r="I1039"/>
      <c r="J1039"/>
      <c r="K1039"/>
      <c r="L1039"/>
      <c r="M1039"/>
      <c r="N1039"/>
      <c r="O1039"/>
      <c r="P1039"/>
      <c r="Q1039" s="41"/>
      <c r="R1039"/>
      <c r="S1039" s="41"/>
    </row>
    <row r="1040" spans="2:19" hidden="1" x14ac:dyDescent="0.25">
      <c r="B1040" t="s">
        <v>5</v>
      </c>
      <c r="C1040" t="s">
        <v>181</v>
      </c>
      <c r="D1040" t="s">
        <v>384</v>
      </c>
      <c r="E1040"/>
      <c r="F1040"/>
      <c r="G1040"/>
      <c r="H1040"/>
      <c r="I1040"/>
      <c r="J1040"/>
      <c r="K1040"/>
      <c r="L1040"/>
      <c r="M1040"/>
      <c r="N1040"/>
      <c r="O1040"/>
      <c r="P1040"/>
      <c r="Q1040" s="41"/>
      <c r="R1040"/>
      <c r="S1040" s="41"/>
    </row>
    <row r="1041" spans="2:19" hidden="1" x14ac:dyDescent="0.25">
      <c r="B1041" t="s">
        <v>5</v>
      </c>
      <c r="C1041" t="s">
        <v>181</v>
      </c>
      <c r="D1041" t="s">
        <v>385</v>
      </c>
      <c r="E1041"/>
      <c r="F1041"/>
      <c r="G1041"/>
      <c r="H1041"/>
      <c r="I1041"/>
      <c r="J1041"/>
      <c r="K1041"/>
      <c r="L1041"/>
      <c r="M1041"/>
      <c r="N1041"/>
      <c r="O1041"/>
      <c r="P1041"/>
      <c r="Q1041">
        <v>266.58119136690652</v>
      </c>
      <c r="R1041"/>
      <c r="S1041" s="41"/>
    </row>
    <row r="1042" spans="2:19" hidden="1" x14ac:dyDescent="0.25">
      <c r="B1042" t="s">
        <v>5</v>
      </c>
      <c r="C1042" t="s">
        <v>181</v>
      </c>
      <c r="D1042" t="s">
        <v>386</v>
      </c>
      <c r="E1042"/>
      <c r="F1042"/>
      <c r="G1042"/>
      <c r="H1042"/>
      <c r="I1042"/>
      <c r="J1042"/>
      <c r="K1042"/>
      <c r="L1042"/>
      <c r="M1042"/>
      <c r="N1042"/>
      <c r="O1042"/>
      <c r="P1042"/>
      <c r="Q1042">
        <v>61.672320000000013</v>
      </c>
      <c r="R1042"/>
      <c r="S1042" s="41"/>
    </row>
    <row r="1043" spans="2:19" hidden="1" x14ac:dyDescent="0.25">
      <c r="B1043" t="s">
        <v>5</v>
      </c>
      <c r="C1043" t="s">
        <v>185</v>
      </c>
      <c r="D1043" t="s">
        <v>186</v>
      </c>
      <c r="E1043"/>
      <c r="F1043"/>
      <c r="G1043"/>
      <c r="H1043"/>
      <c r="I1043"/>
      <c r="J1043">
        <v>6883549.3723667003</v>
      </c>
      <c r="K1043">
        <v>9655511.9199757501</v>
      </c>
      <c r="L1043">
        <v>4826951.61904536</v>
      </c>
      <c r="M1043">
        <v>8123706.9652768197</v>
      </c>
      <c r="N1043">
        <v>6188556.8417288708</v>
      </c>
      <c r="O1043">
        <v>5484377.5673296768</v>
      </c>
      <c r="P1043">
        <v>13354476.736279169</v>
      </c>
      <c r="Q1043">
        <v>7963390.6776588159</v>
      </c>
      <c r="R1043">
        <v>6920398.3970257407</v>
      </c>
      <c r="S1043">
        <v>13205256.82286947</v>
      </c>
    </row>
    <row r="1044" spans="2:19" hidden="1" x14ac:dyDescent="0.25">
      <c r="B1044" t="s">
        <v>5</v>
      </c>
      <c r="C1044" t="s">
        <v>185</v>
      </c>
      <c r="D1044" t="s">
        <v>32</v>
      </c>
      <c r="E1044"/>
      <c r="F1044"/>
      <c r="G1044"/>
      <c r="H1044"/>
      <c r="I1044">
        <v>189154.35444481301</v>
      </c>
      <c r="J1044">
        <v>133856.52112591401</v>
      </c>
      <c r="K1044">
        <v>160931.34016368599</v>
      </c>
      <c r="L1044">
        <v>105244.722310335</v>
      </c>
      <c r="M1044">
        <v>109242.127129505</v>
      </c>
      <c r="N1044">
        <v>96533.409229177545</v>
      </c>
      <c r="O1044">
        <v>102465.5659307731</v>
      </c>
      <c r="P1044">
        <v>167183.82589740449</v>
      </c>
      <c r="Q1044">
        <v>114977.3014766799</v>
      </c>
      <c r="R1044">
        <v>155368.95203560049</v>
      </c>
      <c r="S1044">
        <v>223487.2977860891</v>
      </c>
    </row>
    <row r="1045" spans="2:19" hidden="1" x14ac:dyDescent="0.25">
      <c r="B1045" t="s">
        <v>5</v>
      </c>
      <c r="C1045" t="s">
        <v>185</v>
      </c>
      <c r="D1045" t="s">
        <v>187</v>
      </c>
      <c r="E1045"/>
      <c r="F1045"/>
      <c r="G1045"/>
      <c r="H1045"/>
      <c r="I1045">
        <v>611.45370275229402</v>
      </c>
      <c r="J1045">
        <v>512.82822987055999</v>
      </c>
      <c r="K1045">
        <v>357.54954689299802</v>
      </c>
      <c r="L1045">
        <v>175.93292840604801</v>
      </c>
      <c r="M1045">
        <v>523.76883174694206</v>
      </c>
      <c r="N1045">
        <v>391.8354121756098</v>
      </c>
      <c r="O1045">
        <v>323.79705443670832</v>
      </c>
      <c r="P1045">
        <v>860.33929393334779</v>
      </c>
      <c r="Q1045">
        <v>540.23362436300408</v>
      </c>
      <c r="R1045">
        <v>462.07342976768638</v>
      </c>
      <c r="S1045">
        <v>901.12117029793239</v>
      </c>
    </row>
    <row r="1046" spans="2:19" hidden="1" x14ac:dyDescent="0.25">
      <c r="B1046" t="s">
        <v>5</v>
      </c>
      <c r="C1046" t="s">
        <v>185</v>
      </c>
      <c r="D1046" t="s">
        <v>36</v>
      </c>
      <c r="E1046">
        <v>1779.3126488165999</v>
      </c>
      <c r="F1046">
        <v>2334.7683836844699</v>
      </c>
      <c r="G1046">
        <v>2084.4622094219299</v>
      </c>
      <c r="H1046">
        <v>1417.9145606199299</v>
      </c>
      <c r="I1046">
        <v>2117.1495756314198</v>
      </c>
      <c r="J1046">
        <v>1967.20248477219</v>
      </c>
      <c r="K1046">
        <v>2814.7385583510099</v>
      </c>
      <c r="L1046">
        <v>1697.25252158628</v>
      </c>
      <c r="M1046">
        <v>1381.28929161574</v>
      </c>
      <c r="N1046">
        <v>1096.835063621555</v>
      </c>
      <c r="O1046">
        <v>986.89938460249414</v>
      </c>
      <c r="P1046">
        <v>1920.2757031982551</v>
      </c>
      <c r="Q1046">
        <v>1254.713464411067</v>
      </c>
      <c r="R1046">
        <v>1148.8792463672321</v>
      </c>
      <c r="S1046">
        <v>1999.1309825673891</v>
      </c>
    </row>
    <row r="1047" spans="2:19" hidden="1" x14ac:dyDescent="0.25">
      <c r="B1047" t="s">
        <v>5</v>
      </c>
      <c r="C1047" t="s">
        <v>185</v>
      </c>
      <c r="D1047" t="s">
        <v>188</v>
      </c>
      <c r="E1047">
        <v>741392815.90705395</v>
      </c>
      <c r="F1047"/>
      <c r="G1047"/>
      <c r="H1047">
        <v>660043234.62267101</v>
      </c>
      <c r="I1047">
        <v>724693324.186046</v>
      </c>
      <c r="J1047">
        <v>582487465.90369594</v>
      </c>
      <c r="K1047">
        <v>698155964.60177004</v>
      </c>
      <c r="L1047">
        <v>587788367.28916597</v>
      </c>
      <c r="M1047">
        <v>526651912.24279201</v>
      </c>
      <c r="N1047">
        <v>521220959.55093551</v>
      </c>
      <c r="O1047">
        <v>587912227.99002492</v>
      </c>
      <c r="P1047">
        <v>700747388.15072465</v>
      </c>
      <c r="Q1047">
        <v>501518927.0513835</v>
      </c>
      <c r="R1047">
        <v>726308718.73213661</v>
      </c>
      <c r="S1047">
        <v>819930662.53495717</v>
      </c>
    </row>
    <row r="1048" spans="2:19" hidden="1" x14ac:dyDescent="0.25">
      <c r="B1048" t="s">
        <v>5</v>
      </c>
      <c r="C1048" t="s">
        <v>185</v>
      </c>
      <c r="D1048" t="s">
        <v>387</v>
      </c>
      <c r="E1048"/>
      <c r="F1048"/>
      <c r="G1048"/>
      <c r="H1048"/>
      <c r="I1048"/>
      <c r="J1048"/>
      <c r="K1048"/>
      <c r="L1048"/>
      <c r="M1048"/>
      <c r="N1048"/>
      <c r="O1048"/>
      <c r="P1048"/>
      <c r="Q1048"/>
      <c r="R1048"/>
      <c r="S1048">
        <v>28879.85646317483</v>
      </c>
    </row>
    <row r="1049" spans="2:19" hidden="1" x14ac:dyDescent="0.25">
      <c r="B1049" t="s">
        <v>5</v>
      </c>
      <c r="C1049" t="s">
        <v>185</v>
      </c>
      <c r="D1049" t="s">
        <v>37</v>
      </c>
      <c r="E1049"/>
      <c r="F1049"/>
      <c r="G1049"/>
      <c r="H1049"/>
      <c r="I1049">
        <v>2133.0530551204702</v>
      </c>
      <c r="J1049">
        <v>2502.00086909826</v>
      </c>
      <c r="K1049">
        <v>3450.6090354652902</v>
      </c>
      <c r="L1049">
        <v>2769.79658829868</v>
      </c>
      <c r="M1049">
        <v>2807.9965886977802</v>
      </c>
      <c r="N1049">
        <v>2471.9255383977311</v>
      </c>
      <c r="O1049">
        <v>2474.9362965546138</v>
      </c>
      <c r="P1049">
        <v>6975.1864327014182</v>
      </c>
      <c r="Q1049">
        <v>3849.1775032411069</v>
      </c>
      <c r="R1049">
        <v>3066.5835559233378</v>
      </c>
      <c r="S1049">
        <v>4067.8266067929708</v>
      </c>
    </row>
    <row r="1050" spans="2:19" hidden="1" x14ac:dyDescent="0.25">
      <c r="B1050" t="s">
        <v>5</v>
      </c>
      <c r="C1050" t="s">
        <v>185</v>
      </c>
      <c r="D1050" t="s">
        <v>41</v>
      </c>
      <c r="E1050">
        <v>56712.987475916998</v>
      </c>
      <c r="F1050">
        <v>83670.669001360904</v>
      </c>
      <c r="G1050">
        <v>17005.9779602981</v>
      </c>
      <c r="H1050">
        <v>20398.125104038001</v>
      </c>
      <c r="I1050">
        <v>49992.582728273097</v>
      </c>
      <c r="J1050">
        <v>30403.373202672501</v>
      </c>
      <c r="K1050">
        <v>41329.243576841502</v>
      </c>
      <c r="L1050">
        <v>21674.936408941499</v>
      </c>
      <c r="M1050">
        <v>36919.216256087297</v>
      </c>
      <c r="N1050">
        <v>28604.461118293821</v>
      </c>
      <c r="O1050">
        <v>24325.65574958604</v>
      </c>
      <c r="P1050">
        <v>57515.553308178838</v>
      </c>
      <c r="Q1050">
        <v>35073.729569264833</v>
      </c>
      <c r="R1050">
        <v>31212.32477814615</v>
      </c>
      <c r="S1050">
        <v>54616.74486885166</v>
      </c>
    </row>
    <row r="1051" spans="2:19" hidden="1" x14ac:dyDescent="0.25">
      <c r="B1051" t="s">
        <v>5</v>
      </c>
      <c r="C1051" t="s">
        <v>185</v>
      </c>
      <c r="D1051" t="s">
        <v>388</v>
      </c>
      <c r="E1051"/>
      <c r="F1051"/>
      <c r="G1051"/>
      <c r="H1051"/>
      <c r="I1051"/>
      <c r="J1051"/>
      <c r="K1051"/>
      <c r="L1051"/>
      <c r="M1051"/>
      <c r="N1051"/>
      <c r="O1051"/>
      <c r="P1051"/>
      <c r="Q1051"/>
      <c r="R1051"/>
      <c r="S1051">
        <v>1987.6888275573999</v>
      </c>
    </row>
    <row r="1052" spans="2:19" hidden="1" x14ac:dyDescent="0.25">
      <c r="B1052" t="s">
        <v>5</v>
      </c>
      <c r="C1052" t="s">
        <v>185</v>
      </c>
      <c r="D1052" t="s">
        <v>389</v>
      </c>
      <c r="E1052"/>
      <c r="F1052"/>
      <c r="G1052"/>
      <c r="H1052"/>
      <c r="I1052"/>
      <c r="J1052"/>
      <c r="K1052"/>
      <c r="L1052"/>
      <c r="M1052"/>
      <c r="N1052"/>
      <c r="O1052"/>
      <c r="P1052"/>
      <c r="Q1052"/>
      <c r="R1052"/>
      <c r="S1052">
        <v>982.69761897297894</v>
      </c>
    </row>
    <row r="1053" spans="2:19" hidden="1" x14ac:dyDescent="0.25">
      <c r="B1053" t="s">
        <v>5</v>
      </c>
      <c r="C1053" t="s">
        <v>185</v>
      </c>
      <c r="D1053" t="s">
        <v>390</v>
      </c>
      <c r="E1053"/>
      <c r="F1053"/>
      <c r="G1053"/>
      <c r="H1053"/>
      <c r="I1053"/>
      <c r="J1053"/>
      <c r="K1053"/>
      <c r="L1053"/>
      <c r="M1053"/>
      <c r="N1053"/>
      <c r="O1053"/>
      <c r="P1053"/>
      <c r="Q1053"/>
      <c r="R1053"/>
      <c r="S1053">
        <v>619.86941449834092</v>
      </c>
    </row>
    <row r="1054" spans="2:19" hidden="1" x14ac:dyDescent="0.25">
      <c r="B1054" t="s">
        <v>5</v>
      </c>
      <c r="C1054" t="s">
        <v>185</v>
      </c>
      <c r="D1054" t="s">
        <v>391</v>
      </c>
      <c r="E1054"/>
      <c r="F1054"/>
      <c r="G1054"/>
      <c r="H1054"/>
      <c r="I1054"/>
      <c r="J1054"/>
      <c r="K1054"/>
      <c r="L1054"/>
      <c r="M1054"/>
      <c r="N1054"/>
      <c r="O1054"/>
      <c r="P1054"/>
      <c r="Q1054"/>
      <c r="R1054"/>
      <c r="S1054">
        <v>2958.8248591797301</v>
      </c>
    </row>
    <row r="1055" spans="2:19" hidden="1" x14ac:dyDescent="0.25">
      <c r="B1055" t="s">
        <v>5</v>
      </c>
      <c r="C1055" t="s">
        <v>185</v>
      </c>
      <c r="D1055" t="s">
        <v>189</v>
      </c>
      <c r="E1055"/>
      <c r="F1055"/>
      <c r="G1055"/>
      <c r="H1055"/>
      <c r="I1055"/>
      <c r="J1055"/>
      <c r="K1055"/>
      <c r="L1055"/>
      <c r="M1055"/>
      <c r="N1055"/>
      <c r="O1055"/>
      <c r="P1055"/>
      <c r="Q1055"/>
      <c r="R1055"/>
      <c r="S1055">
        <v>3763.7599190859</v>
      </c>
    </row>
    <row r="1056" spans="2:19" hidden="1" x14ac:dyDescent="0.25">
      <c r="B1056" t="s">
        <v>5</v>
      </c>
      <c r="C1056" t="s">
        <v>185</v>
      </c>
      <c r="D1056" t="s">
        <v>392</v>
      </c>
      <c r="E1056"/>
      <c r="F1056"/>
      <c r="G1056"/>
      <c r="H1056"/>
      <c r="I1056"/>
      <c r="J1056"/>
      <c r="K1056"/>
      <c r="L1056"/>
      <c r="M1056"/>
      <c r="N1056"/>
      <c r="O1056"/>
      <c r="P1056"/>
      <c r="Q1056"/>
      <c r="R1056"/>
      <c r="S1056">
        <v>207.25080655718841</v>
      </c>
    </row>
    <row r="1057" spans="2:19" hidden="1" x14ac:dyDescent="0.25">
      <c r="B1057" t="s">
        <v>5</v>
      </c>
      <c r="C1057" t="s">
        <v>185</v>
      </c>
      <c r="D1057" t="s">
        <v>393</v>
      </c>
      <c r="E1057"/>
      <c r="F1057"/>
      <c r="G1057"/>
      <c r="H1057"/>
      <c r="I1057"/>
      <c r="J1057"/>
      <c r="K1057"/>
      <c r="L1057"/>
      <c r="M1057"/>
      <c r="N1057"/>
      <c r="O1057"/>
      <c r="P1057"/>
      <c r="Q1057"/>
      <c r="R1057"/>
      <c r="S1057">
        <v>369.92127776719252</v>
      </c>
    </row>
    <row r="1058" spans="2:19" hidden="1" x14ac:dyDescent="0.25">
      <c r="B1058" t="s">
        <v>5</v>
      </c>
      <c r="C1058" t="s">
        <v>185</v>
      </c>
      <c r="D1058" t="s">
        <v>67</v>
      </c>
      <c r="E1058">
        <v>12698748.175667999</v>
      </c>
      <c r="F1058"/>
      <c r="G1058"/>
      <c r="H1058">
        <v>8165598.8133057598</v>
      </c>
      <c r="I1058">
        <v>23591009.1030825</v>
      </c>
      <c r="J1058">
        <v>17051846.395197399</v>
      </c>
      <c r="K1058">
        <v>24641149.705971502</v>
      </c>
      <c r="L1058">
        <v>12724917.3281097</v>
      </c>
      <c r="M1058">
        <v>17230608.2604229</v>
      </c>
      <c r="N1058">
        <v>13861334.1125772</v>
      </c>
      <c r="O1058">
        <v>11318596.283132169</v>
      </c>
      <c r="P1058">
        <v>27849767.90580589</v>
      </c>
      <c r="Q1058">
        <v>17132094.018418338</v>
      </c>
      <c r="R1058">
        <v>14678558.30696132</v>
      </c>
      <c r="S1058">
        <v>29430208.740563959</v>
      </c>
    </row>
    <row r="1059" spans="2:19" hidden="1" x14ac:dyDescent="0.25">
      <c r="B1059" t="s">
        <v>5</v>
      </c>
      <c r="C1059" t="s">
        <v>185</v>
      </c>
      <c r="D1059" t="s">
        <v>394</v>
      </c>
      <c r="E1059"/>
      <c r="F1059"/>
      <c r="G1059"/>
      <c r="H1059"/>
      <c r="I1059"/>
      <c r="J1059"/>
      <c r="K1059"/>
      <c r="L1059"/>
      <c r="M1059"/>
      <c r="N1059"/>
      <c r="O1059"/>
      <c r="P1059"/>
      <c r="Q1059"/>
      <c r="R1059"/>
      <c r="S1059">
        <v>90.286214698583521</v>
      </c>
    </row>
    <row r="1060" spans="2:19" hidden="1" x14ac:dyDescent="0.25">
      <c r="B1060" t="s">
        <v>5</v>
      </c>
      <c r="C1060" t="s">
        <v>185</v>
      </c>
      <c r="D1060" t="s">
        <v>70</v>
      </c>
      <c r="E1060">
        <v>319576946.14488202</v>
      </c>
      <c r="F1060">
        <v>265776113.33379301</v>
      </c>
      <c r="G1060">
        <v>321654450.39749998</v>
      </c>
      <c r="H1060">
        <v>352364949.44332302</v>
      </c>
      <c r="I1060">
        <v>357320650.428397</v>
      </c>
      <c r="J1060">
        <v>324112276.40871102</v>
      </c>
      <c r="K1060">
        <v>337146562.83185798</v>
      </c>
      <c r="L1060">
        <v>365989829.07310998</v>
      </c>
      <c r="M1060">
        <v>301411786.00424898</v>
      </c>
      <c r="N1060">
        <v>327000776.8290537</v>
      </c>
      <c r="O1060">
        <v>339415667.9102245</v>
      </c>
      <c r="P1060">
        <v>379283144.02550727</v>
      </c>
      <c r="Q1060">
        <v>363175075.04822129</v>
      </c>
      <c r="R1060">
        <v>397173119.45288497</v>
      </c>
      <c r="S1060">
        <v>365928614.36076832</v>
      </c>
    </row>
    <row r="1061" spans="2:19" hidden="1" x14ac:dyDescent="0.25">
      <c r="B1061" t="s">
        <v>5</v>
      </c>
      <c r="C1061" t="s">
        <v>185</v>
      </c>
      <c r="D1061" t="s">
        <v>71</v>
      </c>
      <c r="E1061"/>
      <c r="F1061"/>
      <c r="G1061"/>
      <c r="H1061">
        <v>5513.5754826115199</v>
      </c>
      <c r="I1061">
        <v>11037.421114484599</v>
      </c>
      <c r="J1061">
        <v>7769.8507307700302</v>
      </c>
      <c r="K1061">
        <v>10785.026793573799</v>
      </c>
      <c r="L1061">
        <v>5637.8787774790298</v>
      </c>
      <c r="M1061">
        <v>6849.6588814634997</v>
      </c>
      <c r="N1061">
        <v>5517.6315853068618</v>
      </c>
      <c r="O1061">
        <v>4854.5942027970077</v>
      </c>
      <c r="P1061">
        <v>11389.59826258495</v>
      </c>
      <c r="Q1061">
        <v>7024.2131702134366</v>
      </c>
      <c r="R1061">
        <v>6934.9107218390909</v>
      </c>
      <c r="S1061">
        <v>13484.74728712841</v>
      </c>
    </row>
    <row r="1062" spans="2:19" hidden="1" x14ac:dyDescent="0.25">
      <c r="B1062" t="s">
        <v>5</v>
      </c>
      <c r="C1062" t="s">
        <v>185</v>
      </c>
      <c r="D1062" t="s">
        <v>72</v>
      </c>
      <c r="E1062">
        <v>28563.244678904601</v>
      </c>
      <c r="F1062">
        <v>43016.079318527503</v>
      </c>
      <c r="G1062">
        <v>42513.197877309198</v>
      </c>
      <c r="H1062">
        <v>18421.376350865601</v>
      </c>
      <c r="I1062">
        <v>42506.255209280702</v>
      </c>
      <c r="J1062">
        <v>29788.719413322699</v>
      </c>
      <c r="K1062">
        <v>42057.987244619602</v>
      </c>
      <c r="L1062">
        <v>22863.4754860172</v>
      </c>
      <c r="M1062">
        <v>30660.5385947051</v>
      </c>
      <c r="N1062">
        <v>26217.350927591611</v>
      </c>
      <c r="O1062">
        <v>25052.995182523689</v>
      </c>
      <c r="P1062">
        <v>50080.154517225732</v>
      </c>
      <c r="Q1062">
        <v>32097.950749090909</v>
      </c>
      <c r="R1062">
        <v>34884.590216204313</v>
      </c>
      <c r="S1062">
        <v>57095.865034984898</v>
      </c>
    </row>
    <row r="1063" spans="2:19" hidden="1" x14ac:dyDescent="0.25">
      <c r="B1063" t="s">
        <v>5</v>
      </c>
      <c r="C1063" t="s">
        <v>185</v>
      </c>
      <c r="D1063" t="s">
        <v>73</v>
      </c>
      <c r="E1063">
        <v>344.14998859419097</v>
      </c>
      <c r="F1063">
        <v>422.46952506529198</v>
      </c>
      <c r="G1063">
        <v>375.55662293026103</v>
      </c>
      <c r="H1063">
        <v>186.425972731462</v>
      </c>
      <c r="I1063">
        <v>339.27256458733802</v>
      </c>
      <c r="J1063">
        <v>249.651384028178</v>
      </c>
      <c r="K1063">
        <v>288.529380318584</v>
      </c>
      <c r="L1063">
        <v>155.18171238622</v>
      </c>
      <c r="M1063">
        <v>261.54858352741701</v>
      </c>
      <c r="N1063">
        <v>241.57860661756939</v>
      </c>
      <c r="O1063">
        <v>170.74447294084791</v>
      </c>
      <c r="P1063">
        <v>386.02071442782608</v>
      </c>
      <c r="Q1063">
        <v>236.69969132015819</v>
      </c>
      <c r="R1063">
        <v>213.38194786807591</v>
      </c>
      <c r="S1063">
        <v>374.1663594127013</v>
      </c>
    </row>
    <row r="1064" spans="2:19" hidden="1" x14ac:dyDescent="0.25">
      <c r="B1064" t="s">
        <v>5</v>
      </c>
      <c r="C1064" t="s">
        <v>185</v>
      </c>
      <c r="D1064" t="s">
        <v>395</v>
      </c>
      <c r="E1064"/>
      <c r="F1064"/>
      <c r="G1064"/>
      <c r="H1064"/>
      <c r="I1064"/>
      <c r="J1064"/>
      <c r="K1064"/>
      <c r="L1064"/>
      <c r="M1064"/>
      <c r="N1064"/>
      <c r="O1064"/>
      <c r="P1064"/>
      <c r="Q1064"/>
      <c r="R1064"/>
      <c r="S1064">
        <v>13166.6533381074</v>
      </c>
    </row>
    <row r="1065" spans="2:19" hidden="1" x14ac:dyDescent="0.25">
      <c r="B1065" t="s">
        <v>5</v>
      </c>
      <c r="C1065" t="s">
        <v>185</v>
      </c>
      <c r="D1065" t="s">
        <v>190</v>
      </c>
      <c r="E1065"/>
      <c r="F1065"/>
      <c r="G1065"/>
      <c r="H1065"/>
      <c r="I1065">
        <v>233619.097805767</v>
      </c>
      <c r="J1065">
        <v>160205.24131516501</v>
      </c>
      <c r="K1065">
        <v>110283.648378296</v>
      </c>
      <c r="L1065">
        <v>121255.821663601</v>
      </c>
      <c r="M1065">
        <v>164816.58626842199</v>
      </c>
      <c r="N1065">
        <v>176324.94868492341</v>
      </c>
      <c r="O1065">
        <v>178208.30049755611</v>
      </c>
      <c r="P1065">
        <v>222499.45153020721</v>
      </c>
      <c r="Q1065">
        <v>178665.14439841901</v>
      </c>
      <c r="R1065">
        <v>212343.4891584728</v>
      </c>
      <c r="S1065">
        <v>203238.95346007359</v>
      </c>
    </row>
    <row r="1066" spans="2:19" hidden="1" x14ac:dyDescent="0.25">
      <c r="B1066" t="s">
        <v>5</v>
      </c>
      <c r="C1066" t="s">
        <v>185</v>
      </c>
      <c r="D1066" t="s">
        <v>74</v>
      </c>
      <c r="E1066">
        <v>31413.848368331899</v>
      </c>
      <c r="F1066">
        <v>45340.140583715198</v>
      </c>
      <c r="G1066">
        <v>51821.721654309797</v>
      </c>
      <c r="H1066">
        <v>17595.749450871499</v>
      </c>
      <c r="I1066">
        <v>40719.091155452399</v>
      </c>
      <c r="J1066">
        <v>32054.6568606689</v>
      </c>
      <c r="K1066">
        <v>44765.796374659003</v>
      </c>
      <c r="L1066">
        <v>22387.587233583799</v>
      </c>
      <c r="M1066">
        <v>33502.699539122703</v>
      </c>
      <c r="N1066">
        <v>25879.48841612706</v>
      </c>
      <c r="O1066">
        <v>22041.947718942651</v>
      </c>
      <c r="P1066">
        <v>53707.617057474381</v>
      </c>
      <c r="Q1066">
        <v>33352.417740901197</v>
      </c>
      <c r="R1066">
        <v>29267.675837030591</v>
      </c>
      <c r="S1066">
        <v>58561.903726293443</v>
      </c>
    </row>
    <row r="1067" spans="2:19" hidden="1" x14ac:dyDescent="0.25">
      <c r="B1067" t="s">
        <v>5</v>
      </c>
      <c r="C1067" t="s">
        <v>185</v>
      </c>
      <c r="D1067" t="s">
        <v>396</v>
      </c>
      <c r="E1067"/>
      <c r="F1067"/>
      <c r="G1067"/>
      <c r="H1067"/>
      <c r="I1067"/>
      <c r="J1067"/>
      <c r="K1067"/>
      <c r="L1067"/>
      <c r="M1067"/>
      <c r="N1067"/>
      <c r="O1067"/>
      <c r="P1067"/>
      <c r="Q1067"/>
      <c r="R1067"/>
      <c r="S1067">
        <v>116.8811853493094</v>
      </c>
    </row>
    <row r="1068" spans="2:19" hidden="1" x14ac:dyDescent="0.25">
      <c r="B1068" t="s">
        <v>5</v>
      </c>
      <c r="C1068" t="s">
        <v>185</v>
      </c>
      <c r="D1068" t="s">
        <v>75</v>
      </c>
      <c r="E1068">
        <v>1064487579.73245</v>
      </c>
      <c r="F1068"/>
      <c r="G1068"/>
      <c r="H1068"/>
      <c r="I1068">
        <v>1085054427.6279099</v>
      </c>
      <c r="J1068">
        <v>964641061.32203805</v>
      </c>
      <c r="K1068">
        <v>1020436757.52212</v>
      </c>
      <c r="L1068">
        <v>1193439051.0490999</v>
      </c>
      <c r="M1068">
        <v>950576617.20182097</v>
      </c>
      <c r="N1068">
        <v>977160890.76214838</v>
      </c>
      <c r="O1068">
        <v>1063554801.971072</v>
      </c>
      <c r="P1068">
        <v>1162483163.7565219</v>
      </c>
      <c r="Q1068">
        <v>927485876.49011874</v>
      </c>
      <c r="R1068">
        <v>1200070945.6821239</v>
      </c>
      <c r="S1068">
        <v>1078905737.121896</v>
      </c>
    </row>
    <row r="1069" spans="2:19" hidden="1" x14ac:dyDescent="0.25">
      <c r="B1069" t="s">
        <v>5</v>
      </c>
      <c r="C1069" t="s">
        <v>185</v>
      </c>
      <c r="D1069" t="s">
        <v>76</v>
      </c>
      <c r="E1069">
        <v>608756.06541809102</v>
      </c>
      <c r="F1069"/>
      <c r="G1069"/>
      <c r="H1069">
        <v>398980.67254830099</v>
      </c>
      <c r="I1069">
        <v>752917.20676168404</v>
      </c>
      <c r="J1069">
        <v>516716.18895344698</v>
      </c>
      <c r="K1069">
        <v>731563.30257653899</v>
      </c>
      <c r="L1069">
        <v>361496.448684645</v>
      </c>
      <c r="M1069">
        <v>580164.01441495901</v>
      </c>
      <c r="N1069">
        <v>451503.61477626761</v>
      </c>
      <c r="O1069">
        <v>376601.1801216958</v>
      </c>
      <c r="P1069">
        <v>967182.69508056727</v>
      </c>
      <c r="Q1069">
        <v>610905.76949881436</v>
      </c>
      <c r="R1069">
        <v>594260.90342788375</v>
      </c>
      <c r="S1069">
        <v>1138306.418202468</v>
      </c>
    </row>
    <row r="1070" spans="2:19" hidden="1" x14ac:dyDescent="0.25">
      <c r="B1070" t="s">
        <v>5</v>
      </c>
      <c r="C1070" t="s">
        <v>185</v>
      </c>
      <c r="D1070" t="s">
        <v>80</v>
      </c>
      <c r="E1070"/>
      <c r="F1070"/>
      <c r="G1070"/>
      <c r="H1070">
        <v>22053.619592825598</v>
      </c>
      <c r="I1070">
        <v>21488.1369864103</v>
      </c>
      <c r="J1070">
        <v>15884.6187363357</v>
      </c>
      <c r="K1070">
        <v>16835.2148166111</v>
      </c>
      <c r="L1070">
        <v>17561.193956726402</v>
      </c>
      <c r="M1070">
        <v>16829.179399142999</v>
      </c>
      <c r="N1070">
        <v>17130.319297688031</v>
      </c>
      <c r="O1070">
        <v>17365.912197665839</v>
      </c>
      <c r="P1070">
        <v>22266.237656846239</v>
      </c>
      <c r="Q1070">
        <v>14864.1802283004</v>
      </c>
      <c r="R1070">
        <v>23790.32937823312</v>
      </c>
      <c r="S1070">
        <v>23450.58034708296</v>
      </c>
    </row>
    <row r="1071" spans="2:19" hidden="1" x14ac:dyDescent="0.25">
      <c r="B1071" t="s">
        <v>5</v>
      </c>
      <c r="C1071" t="s">
        <v>185</v>
      </c>
      <c r="D1071" t="s">
        <v>191</v>
      </c>
      <c r="E1071">
        <v>8589675515.1873999</v>
      </c>
      <c r="F1071"/>
      <c r="G1071"/>
      <c r="H1071"/>
      <c r="I1071">
        <v>9073914389.2288895</v>
      </c>
      <c r="J1071">
        <v>8344966872.9542503</v>
      </c>
      <c r="K1071">
        <v>8748191150.4424801</v>
      </c>
      <c r="L1071">
        <v>10253224499.205</v>
      </c>
      <c r="M1071">
        <v>8158233563.9453697</v>
      </c>
      <c r="N1071">
        <v>7802194738.7416878</v>
      </c>
      <c r="O1071">
        <v>9116836316.8877811</v>
      </c>
      <c r="P1071">
        <v>9818527397.217392</v>
      </c>
      <c r="Q1071">
        <v>7471207482.687747</v>
      </c>
      <c r="R1071">
        <v>9859159029.0010643</v>
      </c>
      <c r="S1071">
        <v>8652140383.6835327</v>
      </c>
    </row>
    <row r="1072" spans="2:19" hidden="1" x14ac:dyDescent="0.25">
      <c r="B1072" t="s">
        <v>5</v>
      </c>
      <c r="C1072" t="s">
        <v>185</v>
      </c>
      <c r="D1072" t="s">
        <v>397</v>
      </c>
      <c r="E1072"/>
      <c r="F1072"/>
      <c r="G1072"/>
      <c r="H1072"/>
      <c r="I1072"/>
      <c r="J1072"/>
      <c r="K1072"/>
      <c r="L1072"/>
      <c r="M1072"/>
      <c r="N1072"/>
      <c r="O1072"/>
      <c r="P1072"/>
      <c r="Q1072"/>
      <c r="R1072"/>
      <c r="S1072">
        <v>13933.294900562651</v>
      </c>
    </row>
    <row r="1073" spans="2:19" hidden="1" x14ac:dyDescent="0.25">
      <c r="B1073" t="s">
        <v>5</v>
      </c>
      <c r="C1073" t="s">
        <v>185</v>
      </c>
      <c r="D1073" t="s">
        <v>82</v>
      </c>
      <c r="E1073">
        <v>32343.474868580899</v>
      </c>
      <c r="F1073">
        <v>42665.988878953503</v>
      </c>
      <c r="G1073">
        <v>38887.104751450301</v>
      </c>
      <c r="H1073">
        <v>18801.8540412408</v>
      </c>
      <c r="I1073">
        <v>29127.395741464999</v>
      </c>
      <c r="J1073">
        <v>21851.406124435602</v>
      </c>
      <c r="K1073">
        <v>28622.668735980598</v>
      </c>
      <c r="L1073">
        <v>15544.443439501199</v>
      </c>
      <c r="M1073">
        <v>19713.6400633019</v>
      </c>
      <c r="N1073">
        <v>16956.248818277931</v>
      </c>
      <c r="O1073">
        <v>16111.876869146279</v>
      </c>
      <c r="P1073">
        <v>30731.330226582329</v>
      </c>
      <c r="Q1073">
        <v>18768.252055019759</v>
      </c>
      <c r="R1073">
        <v>23053.499127116062</v>
      </c>
      <c r="S1073">
        <v>39448.596056219038</v>
      </c>
    </row>
    <row r="1074" spans="2:19" hidden="1" x14ac:dyDescent="0.25">
      <c r="B1074" t="s">
        <v>5</v>
      </c>
      <c r="C1074" t="s">
        <v>185</v>
      </c>
      <c r="D1074" t="s">
        <v>398</v>
      </c>
      <c r="E1074"/>
      <c r="F1074"/>
      <c r="G1074"/>
      <c r="H1074"/>
      <c r="I1074"/>
      <c r="J1074"/>
      <c r="K1074"/>
      <c r="L1074"/>
      <c r="M1074"/>
      <c r="N1074"/>
      <c r="O1074"/>
      <c r="P1074"/>
      <c r="Q1074"/>
      <c r="R1074"/>
      <c r="S1074">
        <v>884.51765946036767</v>
      </c>
    </row>
    <row r="1075" spans="2:19" hidden="1" x14ac:dyDescent="0.25">
      <c r="B1075" t="s">
        <v>5</v>
      </c>
      <c r="C1075" t="s">
        <v>185</v>
      </c>
      <c r="D1075" t="s">
        <v>399</v>
      </c>
      <c r="E1075"/>
      <c r="F1075"/>
      <c r="G1075"/>
      <c r="H1075"/>
      <c r="I1075"/>
      <c r="J1075"/>
      <c r="K1075"/>
      <c r="L1075"/>
      <c r="M1075"/>
      <c r="N1075"/>
      <c r="O1075"/>
      <c r="P1075"/>
      <c r="Q1075"/>
      <c r="R1075"/>
      <c r="S1075" s="41"/>
    </row>
    <row r="1076" spans="2:19" hidden="1" x14ac:dyDescent="0.25">
      <c r="B1076" t="s">
        <v>5</v>
      </c>
      <c r="C1076" t="s">
        <v>185</v>
      </c>
      <c r="D1076" t="s">
        <v>400</v>
      </c>
      <c r="E1076"/>
      <c r="F1076"/>
      <c r="G1076"/>
      <c r="H1076"/>
      <c r="I1076"/>
      <c r="J1076"/>
      <c r="K1076"/>
      <c r="L1076"/>
      <c r="M1076"/>
      <c r="N1076"/>
      <c r="O1076"/>
      <c r="P1076"/>
      <c r="Q1076"/>
      <c r="R1076"/>
      <c r="S1076">
        <v>3453.8115240853281</v>
      </c>
    </row>
    <row r="1077" spans="2:19" hidden="1" x14ac:dyDescent="0.25">
      <c r="B1077" t="s">
        <v>5</v>
      </c>
      <c r="C1077" t="s">
        <v>185</v>
      </c>
      <c r="D1077" t="s">
        <v>192</v>
      </c>
      <c r="E1077"/>
      <c r="F1077"/>
      <c r="G1077"/>
      <c r="H1077"/>
      <c r="I1077">
        <v>138123.62991050701</v>
      </c>
      <c r="J1077">
        <v>112207.967859021</v>
      </c>
      <c r="K1077">
        <v>128888.260685056</v>
      </c>
      <c r="L1077">
        <v>135215.07139529201</v>
      </c>
      <c r="M1077">
        <v>113368.813134086</v>
      </c>
      <c r="N1077">
        <v>115113.8737715258</v>
      </c>
      <c r="O1077">
        <v>115238.2904618454</v>
      </c>
      <c r="P1077">
        <v>150097.54927563801</v>
      </c>
      <c r="Q1077">
        <v>111599.1371762846</v>
      </c>
      <c r="R1077">
        <v>143631.96561484699</v>
      </c>
      <c r="S1077">
        <v>147416.92156411611</v>
      </c>
    </row>
    <row r="1078" spans="2:19" hidden="1" x14ac:dyDescent="0.25">
      <c r="B1078" t="s">
        <v>5</v>
      </c>
      <c r="C1078" t="s">
        <v>185</v>
      </c>
      <c r="D1078" t="s">
        <v>401</v>
      </c>
      <c r="E1078"/>
      <c r="F1078"/>
      <c r="G1078"/>
      <c r="H1078"/>
      <c r="I1078"/>
      <c r="J1078"/>
      <c r="K1078"/>
      <c r="L1078"/>
      <c r="M1078"/>
      <c r="N1078"/>
      <c r="O1078"/>
      <c r="P1078"/>
      <c r="Q1078"/>
      <c r="R1078"/>
      <c r="S1078">
        <v>2920.9941955972872</v>
      </c>
    </row>
    <row r="1079" spans="2:19" hidden="1" x14ac:dyDescent="0.25">
      <c r="B1079" t="s">
        <v>5</v>
      </c>
      <c r="C1079" t="s">
        <v>185</v>
      </c>
      <c r="D1079" t="s">
        <v>402</v>
      </c>
      <c r="E1079"/>
      <c r="F1079"/>
      <c r="G1079"/>
      <c r="H1079"/>
      <c r="I1079"/>
      <c r="J1079"/>
      <c r="K1079"/>
      <c r="L1079"/>
      <c r="M1079"/>
      <c r="N1079"/>
      <c r="O1079"/>
      <c r="P1079"/>
      <c r="Q1079"/>
      <c r="R1079"/>
      <c r="S1079">
        <v>4051.3959373652642</v>
      </c>
    </row>
    <row r="1080" spans="2:19" hidden="1" x14ac:dyDescent="0.25">
      <c r="B1080" t="s">
        <v>5</v>
      </c>
      <c r="C1080" t="s">
        <v>185</v>
      </c>
      <c r="D1080" t="s">
        <v>96</v>
      </c>
      <c r="E1080"/>
      <c r="F1080"/>
      <c r="G1080"/>
      <c r="H1080"/>
      <c r="I1080">
        <v>8542280.6477958206</v>
      </c>
      <c r="J1080"/>
      <c r="K1080">
        <v>6075226.0830554701</v>
      </c>
      <c r="L1080">
        <v>7034312.2822260298</v>
      </c>
      <c r="M1080">
        <v>6530093.7145692203</v>
      </c>
      <c r="N1080">
        <v>6932031.2004537722</v>
      </c>
      <c r="O1080">
        <v>7069354.1241935166</v>
      </c>
      <c r="P1080">
        <v>8403771.4543354418</v>
      </c>
      <c r="Q1080">
        <v>6577663.0501185777</v>
      </c>
      <c r="R1080">
        <v>8702569.5044814181</v>
      </c>
      <c r="S1080">
        <v>8081715.4214447076</v>
      </c>
    </row>
    <row r="1081" spans="2:19" hidden="1" x14ac:dyDescent="0.25">
      <c r="B1081" t="s">
        <v>5</v>
      </c>
      <c r="C1081" t="s">
        <v>185</v>
      </c>
      <c r="D1081" t="s">
        <v>403</v>
      </c>
      <c r="E1081"/>
      <c r="F1081"/>
      <c r="G1081"/>
      <c r="H1081"/>
      <c r="I1081"/>
      <c r="J1081"/>
      <c r="K1081"/>
      <c r="L1081"/>
      <c r="M1081"/>
      <c r="N1081"/>
      <c r="O1081"/>
      <c r="P1081"/>
      <c r="Q1081"/>
      <c r="R1081"/>
      <c r="S1081">
        <v>17.759650991971341</v>
      </c>
    </row>
    <row r="1082" spans="2:19" hidden="1" x14ac:dyDescent="0.25">
      <c r="B1082" t="s">
        <v>5</v>
      </c>
      <c r="C1082" t="s">
        <v>185</v>
      </c>
      <c r="D1082" t="s">
        <v>404</v>
      </c>
      <c r="E1082"/>
      <c r="F1082"/>
      <c r="G1082"/>
      <c r="H1082"/>
      <c r="I1082"/>
      <c r="J1082"/>
      <c r="K1082"/>
      <c r="L1082"/>
      <c r="M1082"/>
      <c r="N1082"/>
      <c r="O1082"/>
      <c r="P1082"/>
      <c r="Q1082"/>
      <c r="R1082"/>
      <c r="S1082">
        <v>373.99190767915002</v>
      </c>
    </row>
    <row r="1083" spans="2:19" hidden="1" x14ac:dyDescent="0.25">
      <c r="B1083" t="s">
        <v>5</v>
      </c>
      <c r="C1083" t="s">
        <v>185</v>
      </c>
      <c r="D1083" t="s">
        <v>100</v>
      </c>
      <c r="E1083"/>
      <c r="F1083"/>
      <c r="G1083"/>
      <c r="H1083">
        <v>428.00256866283098</v>
      </c>
      <c r="I1083">
        <v>463.61871344432802</v>
      </c>
      <c r="J1083">
        <v>431.83882134665402</v>
      </c>
      <c r="K1083">
        <v>521.65814949984804</v>
      </c>
      <c r="L1083">
        <v>306.35598742933797</v>
      </c>
      <c r="M1083">
        <v>318.25676202521203</v>
      </c>
      <c r="N1083">
        <v>274.18081989644918</v>
      </c>
      <c r="O1083">
        <v>253.18460175800499</v>
      </c>
      <c r="P1083">
        <v>449.48970500152672</v>
      </c>
      <c r="Q1083">
        <v>293.0587662545455</v>
      </c>
      <c r="R1083">
        <v>331.41470479008859</v>
      </c>
      <c r="S1083">
        <v>497.15268446809978</v>
      </c>
    </row>
    <row r="1084" spans="2:19" hidden="1" x14ac:dyDescent="0.25">
      <c r="B1084" t="s">
        <v>5</v>
      </c>
      <c r="C1084" t="s">
        <v>185</v>
      </c>
      <c r="D1084" t="s">
        <v>193</v>
      </c>
      <c r="E1084"/>
      <c r="F1084"/>
      <c r="G1084"/>
      <c r="H1084"/>
      <c r="I1084"/>
      <c r="J1084"/>
      <c r="K1084"/>
      <c r="L1084"/>
      <c r="M1084"/>
      <c r="N1084"/>
      <c r="O1084"/>
      <c r="P1084"/>
      <c r="Q1084"/>
      <c r="R1084"/>
      <c r="S1084">
        <v>3477.5476953396001</v>
      </c>
    </row>
    <row r="1085" spans="2:19" hidden="1" x14ac:dyDescent="0.25">
      <c r="B1085" t="s">
        <v>5</v>
      </c>
      <c r="C1085" t="s">
        <v>185</v>
      </c>
      <c r="D1085" t="s">
        <v>405</v>
      </c>
      <c r="E1085"/>
      <c r="F1085"/>
      <c r="G1085"/>
      <c r="H1085"/>
      <c r="I1085"/>
      <c r="J1085"/>
      <c r="K1085"/>
      <c r="L1085"/>
      <c r="M1085"/>
      <c r="N1085"/>
      <c r="O1085"/>
      <c r="P1085"/>
      <c r="Q1085"/>
      <c r="R1085"/>
      <c r="S1085">
        <v>131.29921854639969</v>
      </c>
    </row>
    <row r="1086" spans="2:19" hidden="1" x14ac:dyDescent="0.25">
      <c r="B1086" t="s">
        <v>5</v>
      </c>
      <c r="C1086" t="s">
        <v>185</v>
      </c>
      <c r="D1086" t="s">
        <v>101</v>
      </c>
      <c r="E1086"/>
      <c r="F1086"/>
      <c r="G1086"/>
      <c r="H1086">
        <v>1040.5183866197001</v>
      </c>
      <c r="I1086">
        <v>3415.9669201193201</v>
      </c>
      <c r="J1086">
        <v>2757.0945466722801</v>
      </c>
      <c r="K1086">
        <v>3284.8656029099702</v>
      </c>
      <c r="L1086">
        <v>2102.4154995629001</v>
      </c>
      <c r="M1086">
        <v>2432.44254365096</v>
      </c>
      <c r="N1086">
        <v>1919.936601376744</v>
      </c>
      <c r="O1086">
        <v>1660.691894830923</v>
      </c>
      <c r="P1086">
        <v>3764.6373829818981</v>
      </c>
      <c r="Q1086">
        <v>2234.0750521422929</v>
      </c>
      <c r="R1086">
        <v>2134.1915564468281</v>
      </c>
      <c r="S1086">
        <v>3633.150590048876</v>
      </c>
    </row>
    <row r="1087" spans="2:19" hidden="1" x14ac:dyDescent="0.25">
      <c r="B1087" t="s">
        <v>5</v>
      </c>
      <c r="C1087" t="s">
        <v>185</v>
      </c>
      <c r="D1087" t="s">
        <v>102</v>
      </c>
      <c r="E1087"/>
      <c r="F1087"/>
      <c r="G1087"/>
      <c r="H1087">
        <v>164634.33829719399</v>
      </c>
      <c r="I1087">
        <v>228079.600609877</v>
      </c>
      <c r="J1087">
        <v>159613.87647851001</v>
      </c>
      <c r="K1087">
        <v>212696.60115186399</v>
      </c>
      <c r="L1087">
        <v>107462.788779535</v>
      </c>
      <c r="M1087">
        <v>165836.55550399399</v>
      </c>
      <c r="N1087">
        <v>129533.76176491891</v>
      </c>
      <c r="O1087">
        <v>111434.5949063342</v>
      </c>
      <c r="P1087">
        <v>257067.9490455834</v>
      </c>
      <c r="Q1087">
        <v>165460.39377049799</v>
      </c>
      <c r="R1087">
        <v>148329.83499246521</v>
      </c>
      <c r="S1087">
        <v>279720.31112756522</v>
      </c>
    </row>
    <row r="1088" spans="2:19" hidden="1" x14ac:dyDescent="0.25">
      <c r="B1088" t="s">
        <v>5</v>
      </c>
      <c r="C1088" t="s">
        <v>185</v>
      </c>
      <c r="D1088" t="s">
        <v>115</v>
      </c>
      <c r="E1088"/>
      <c r="F1088"/>
      <c r="G1088"/>
      <c r="H1088">
        <v>4775.6857904401804</v>
      </c>
      <c r="I1088">
        <v>6188.3865402717902</v>
      </c>
      <c r="J1088">
        <v>5541.8196806073902</v>
      </c>
      <c r="K1088">
        <v>6346.7838496514096</v>
      </c>
      <c r="L1088">
        <v>5154.0196690381899</v>
      </c>
      <c r="M1088">
        <v>4891.7904448024901</v>
      </c>
      <c r="N1088">
        <v>4566.6778460896212</v>
      </c>
      <c r="O1088">
        <v>5084.5940291670831</v>
      </c>
      <c r="P1088">
        <v>6731.9947476117759</v>
      </c>
      <c r="Q1088">
        <v>4771.844975810277</v>
      </c>
      <c r="R1088">
        <v>6515.3142324591672</v>
      </c>
      <c r="S1088">
        <v>7896.8207387357588</v>
      </c>
    </row>
    <row r="1089" spans="2:19" hidden="1" x14ac:dyDescent="0.25">
      <c r="B1089" t="s">
        <v>5</v>
      </c>
      <c r="C1089" t="s">
        <v>185</v>
      </c>
      <c r="D1089" t="s">
        <v>116</v>
      </c>
      <c r="E1089"/>
      <c r="F1089"/>
      <c r="G1089"/>
      <c r="H1089">
        <v>27848.169324904</v>
      </c>
      <c r="I1089">
        <v>56620.937341730198</v>
      </c>
      <c r="J1089">
        <v>33547.721309154796</v>
      </c>
      <c r="K1089">
        <v>44530.031621703602</v>
      </c>
      <c r="L1089">
        <v>24823.511410868301</v>
      </c>
      <c r="M1089">
        <v>34359.509400794697</v>
      </c>
      <c r="N1089">
        <v>28121.374092578561</v>
      </c>
      <c r="O1089">
        <v>27194.872090892772</v>
      </c>
      <c r="P1089">
        <v>55720.614316946558</v>
      </c>
      <c r="Q1089">
        <v>34688.3913258498</v>
      </c>
      <c r="R1089">
        <v>36427.705234771187</v>
      </c>
      <c r="S1089">
        <v>60183.432589652672</v>
      </c>
    </row>
    <row r="1090" spans="2:19" hidden="1" x14ac:dyDescent="0.25">
      <c r="B1090" t="s">
        <v>5</v>
      </c>
      <c r="C1090" t="s">
        <v>185</v>
      </c>
      <c r="D1090" t="s">
        <v>194</v>
      </c>
      <c r="E1090"/>
      <c r="F1090"/>
      <c r="G1090"/>
      <c r="H1090"/>
      <c r="I1090"/>
      <c r="J1090"/>
      <c r="K1090"/>
      <c r="L1090"/>
      <c r="M1090"/>
      <c r="N1090"/>
      <c r="O1090"/>
      <c r="P1090"/>
      <c r="Q1090"/>
      <c r="R1090"/>
      <c r="S1090">
        <v>1113.308021559134</v>
      </c>
    </row>
    <row r="1091" spans="2:19" hidden="1" x14ac:dyDescent="0.25">
      <c r="B1091" t="s">
        <v>5</v>
      </c>
      <c r="C1091" t="s">
        <v>185</v>
      </c>
      <c r="D1091" t="s">
        <v>406</v>
      </c>
      <c r="E1091"/>
      <c r="F1091"/>
      <c r="G1091"/>
      <c r="H1091"/>
      <c r="I1091"/>
      <c r="J1091"/>
      <c r="K1091"/>
      <c r="L1091"/>
      <c r="M1091"/>
      <c r="N1091"/>
      <c r="O1091"/>
      <c r="P1091"/>
      <c r="Q1091"/>
      <c r="R1091"/>
      <c r="S1091">
        <v>808.00393428662028</v>
      </c>
    </row>
    <row r="1092" spans="2:19" hidden="1" x14ac:dyDescent="0.25">
      <c r="B1092" t="s">
        <v>5</v>
      </c>
      <c r="C1092" t="s">
        <v>185</v>
      </c>
      <c r="D1092" t="s">
        <v>407</v>
      </c>
      <c r="E1092"/>
      <c r="F1092"/>
      <c r="G1092"/>
      <c r="H1092"/>
      <c r="I1092"/>
      <c r="J1092"/>
      <c r="K1092"/>
      <c r="L1092"/>
      <c r="M1092"/>
      <c r="N1092"/>
      <c r="O1092"/>
      <c r="P1092"/>
      <c r="Q1092"/>
      <c r="R1092"/>
      <c r="S1092">
        <v>10014.13069335643</v>
      </c>
    </row>
    <row r="1093" spans="2:19" hidden="1" x14ac:dyDescent="0.25">
      <c r="B1093" t="s">
        <v>5</v>
      </c>
      <c r="C1093" t="s">
        <v>185</v>
      </c>
      <c r="D1093" t="s">
        <v>117</v>
      </c>
      <c r="E1093"/>
      <c r="F1093"/>
      <c r="G1093"/>
      <c r="H1093" s="41"/>
      <c r="I1093">
        <v>712.66825712755895</v>
      </c>
      <c r="J1093">
        <v>608.39812023061802</v>
      </c>
      <c r="K1093">
        <v>744.49152130948801</v>
      </c>
      <c r="L1093">
        <v>401.046652322993</v>
      </c>
      <c r="M1093">
        <v>479.152075014133</v>
      </c>
      <c r="N1093">
        <v>344.41482429495181</v>
      </c>
      <c r="O1093">
        <v>294.48793034214469</v>
      </c>
      <c r="P1093">
        <v>700.59512523768819</v>
      </c>
      <c r="Q1093">
        <v>427.6761421280633</v>
      </c>
      <c r="R1093">
        <v>355.11851316834401</v>
      </c>
      <c r="S1093">
        <v>656.47931852684917</v>
      </c>
    </row>
    <row r="1094" spans="2:19" x14ac:dyDescent="0.25">
      <c r="B1094" t="s">
        <v>5</v>
      </c>
      <c r="C1094" t="s">
        <v>185</v>
      </c>
      <c r="D1094" t="s">
        <v>118</v>
      </c>
      <c r="E1094">
        <v>151959.432481992</v>
      </c>
      <c r="F1094">
        <v>257287.85339542999</v>
      </c>
      <c r="G1094">
        <v>206632.17881522299</v>
      </c>
      <c r="H1094">
        <v>109169.187389069</v>
      </c>
      <c r="I1094" s="57">
        <v>258878.177182632</v>
      </c>
      <c r="J1094">
        <v>167541.77306085901</v>
      </c>
      <c r="K1094">
        <v>242939.85522885699</v>
      </c>
      <c r="L1094">
        <v>122077.117537646</v>
      </c>
      <c r="M1094">
        <v>171256.36793679799</v>
      </c>
      <c r="N1094">
        <v>137732.77343618829</v>
      </c>
      <c r="O1094">
        <v>118815.42688159599</v>
      </c>
      <c r="P1094">
        <v>270772.11793413298</v>
      </c>
      <c r="Q1094">
        <v>167533.8187939921</v>
      </c>
      <c r="R1094">
        <v>158673.72608283191</v>
      </c>
      <c r="S1094">
        <v>295498.69210416032</v>
      </c>
    </row>
    <row r="1095" spans="2:19" hidden="1" x14ac:dyDescent="0.25">
      <c r="B1095" t="s">
        <v>5</v>
      </c>
      <c r="C1095" t="s">
        <v>185</v>
      </c>
      <c r="D1095" t="s">
        <v>195</v>
      </c>
      <c r="E1095"/>
      <c r="F1095"/>
      <c r="G1095"/>
      <c r="H1095"/>
      <c r="I1095"/>
      <c r="J1095"/>
      <c r="K1095"/>
      <c r="L1095"/>
      <c r="M1095"/>
      <c r="N1095"/>
      <c r="O1095"/>
      <c r="P1095"/>
      <c r="Q1095"/>
      <c r="R1095"/>
      <c r="S1095">
        <v>7218.0693015800571</v>
      </c>
    </row>
    <row r="1096" spans="2:19" hidden="1" x14ac:dyDescent="0.25">
      <c r="B1096" t="s">
        <v>5</v>
      </c>
      <c r="C1096" t="s">
        <v>196</v>
      </c>
      <c r="D1096" t="s">
        <v>30</v>
      </c>
      <c r="E1096"/>
      <c r="F1096"/>
      <c r="G1096"/>
      <c r="H1096">
        <v>4290.0098168480899</v>
      </c>
      <c r="I1096">
        <v>4718.0273589128301</v>
      </c>
      <c r="J1096">
        <v>3221.44663884276</v>
      </c>
      <c r="K1096">
        <v>4267.8617641709598</v>
      </c>
      <c r="L1096">
        <v>2437.96177875479</v>
      </c>
      <c r="M1096">
        <v>2613.1686468724602</v>
      </c>
      <c r="N1096">
        <v>2273.7220224544521</v>
      </c>
      <c r="O1096">
        <v>2557.1019221865331</v>
      </c>
      <c r="P1096">
        <v>3781.0027445731739</v>
      </c>
      <c r="Q1096">
        <v>2325.8969298972338</v>
      </c>
      <c r="R1096">
        <v>4115.1581297913544</v>
      </c>
      <c r="S1096">
        <v>5100.2588046777282</v>
      </c>
    </row>
    <row r="1097" spans="2:19" hidden="1" x14ac:dyDescent="0.25">
      <c r="B1097" t="s">
        <v>5</v>
      </c>
      <c r="C1097" t="s">
        <v>196</v>
      </c>
      <c r="D1097" t="s">
        <v>31</v>
      </c>
      <c r="E1097">
        <v>25254.225978423201</v>
      </c>
      <c r="F1097"/>
      <c r="G1097"/>
      <c r="H1097">
        <v>17162.703755627801</v>
      </c>
      <c r="I1097">
        <v>29571.3399185946</v>
      </c>
      <c r="J1097">
        <v>22854.7458177507</v>
      </c>
      <c r="K1097">
        <v>24191.899867549699</v>
      </c>
      <c r="L1097">
        <v>15344.133854093599</v>
      </c>
      <c r="M1097">
        <v>19105.168622024201</v>
      </c>
      <c r="N1097">
        <v>16746.70111734997</v>
      </c>
      <c r="O1097">
        <v>17242.708077246891</v>
      </c>
      <c r="P1097">
        <v>32453.298396902941</v>
      </c>
      <c r="Q1097">
        <v>20338.160639999998</v>
      </c>
      <c r="R1097">
        <v>23257.495930109741</v>
      </c>
      <c r="S1097">
        <v>35873.073583444217</v>
      </c>
    </row>
    <row r="1098" spans="2:19" hidden="1" x14ac:dyDescent="0.25">
      <c r="B1098" t="s">
        <v>5</v>
      </c>
      <c r="C1098" t="s">
        <v>196</v>
      </c>
      <c r="D1098" t="s">
        <v>35</v>
      </c>
      <c r="E1098"/>
      <c r="F1098"/>
      <c r="G1098"/>
      <c r="H1098">
        <v>3991797.4350841902</v>
      </c>
      <c r="I1098">
        <v>4819524.8503811704</v>
      </c>
      <c r="J1098">
        <v>3023526.0552311698</v>
      </c>
      <c r="K1098">
        <v>3132618.7984237601</v>
      </c>
      <c r="L1098">
        <v>3648752.2979242401</v>
      </c>
      <c r="M1098">
        <v>3549989.7789195199</v>
      </c>
      <c r="N1098">
        <v>3576264.9737982978</v>
      </c>
      <c r="O1098">
        <v>3463345.1800817959</v>
      </c>
      <c r="P1098">
        <v>4250395.1813103603</v>
      </c>
      <c r="Q1098">
        <v>3662466.3826719369</v>
      </c>
      <c r="R1098">
        <v>4783792.2109095333</v>
      </c>
      <c r="S1098">
        <v>4386533.82075423</v>
      </c>
    </row>
    <row r="1099" spans="2:19" hidden="1" x14ac:dyDescent="0.25">
      <c r="B1099" t="s">
        <v>5</v>
      </c>
      <c r="C1099" t="s">
        <v>196</v>
      </c>
      <c r="D1099" t="s">
        <v>408</v>
      </c>
      <c r="E1099"/>
      <c r="F1099"/>
      <c r="G1099"/>
      <c r="H1099">
        <v>306.74589025428901</v>
      </c>
      <c r="I1099">
        <v>341.02009452079199</v>
      </c>
      <c r="J1099">
        <v>1754.0283293730299</v>
      </c>
      <c r="K1099">
        <v>1598.4223267656901</v>
      </c>
      <c r="L1099">
        <v>1350.9645264000001</v>
      </c>
      <c r="M1099">
        <v>95.281133029622097</v>
      </c>
      <c r="N1099">
        <v>68.619293475212714</v>
      </c>
      <c r="O1099">
        <v>60.152994960598512</v>
      </c>
      <c r="P1099">
        <v>144.76875741147219</v>
      </c>
      <c r="Q1099">
        <v>82.343922858498047</v>
      </c>
      <c r="R1099">
        <v>77.690612717067054</v>
      </c>
      <c r="S1099">
        <v>139.86560382561501</v>
      </c>
    </row>
    <row r="1100" spans="2:19" hidden="1" x14ac:dyDescent="0.25">
      <c r="B1100" t="s">
        <v>5</v>
      </c>
      <c r="C1100" t="s">
        <v>197</v>
      </c>
      <c r="D1100" t="s">
        <v>61</v>
      </c>
      <c r="E1100">
        <v>3048689.1928510601</v>
      </c>
      <c r="F1100"/>
      <c r="G1100"/>
      <c r="H1100"/>
      <c r="I1100">
        <v>1662486.7531034499</v>
      </c>
      <c r="J1100">
        <v>1456023.4586725801</v>
      </c>
      <c r="K1100">
        <v>1842261.8543046401</v>
      </c>
      <c r="L1100">
        <v>1495645.44988596</v>
      </c>
      <c r="M1100">
        <v>1401119.2752574901</v>
      </c>
      <c r="N1100" s="41"/>
      <c r="O1100">
        <v>1259004.1841386729</v>
      </c>
      <c r="P1100">
        <v>2692622.0925383298</v>
      </c>
      <c r="Q1100">
        <v>2246724.1108765141</v>
      </c>
      <c r="R1100">
        <v>5122518.2829225753</v>
      </c>
      <c r="S1100" s="41"/>
    </row>
    <row r="1101" spans="2:19" hidden="1" x14ac:dyDescent="0.25">
      <c r="B1101" t="s">
        <v>5</v>
      </c>
      <c r="C1101" t="s">
        <v>197</v>
      </c>
      <c r="D1101" t="s">
        <v>94</v>
      </c>
      <c r="E1101"/>
      <c r="F1101"/>
      <c r="G1101"/>
      <c r="H1101"/>
      <c r="I1101">
        <v>4615.1735337931004</v>
      </c>
      <c r="J1101">
        <v>2934.3041479047101</v>
      </c>
      <c r="K1101">
        <v>3055.2588476821202</v>
      </c>
      <c r="L1101">
        <v>1593.0775566842599</v>
      </c>
      <c r="M1101">
        <v>2094.24301131843</v>
      </c>
      <c r="N1101">
        <v>1782.450131748157</v>
      </c>
      <c r="O1101">
        <v>2202.6718432638409</v>
      </c>
      <c r="P1101">
        <v>3401.1487334473291</v>
      </c>
      <c r="Q1101">
        <v>2079.7764328221351</v>
      </c>
      <c r="R1101">
        <v>3134.3275480815169</v>
      </c>
      <c r="S1101">
        <v>4529.9157005600318</v>
      </c>
    </row>
    <row r="1102" spans="2:19" hidden="1" x14ac:dyDescent="0.25">
      <c r="B1102" t="s">
        <v>5</v>
      </c>
      <c r="C1102" t="s">
        <v>199</v>
      </c>
      <c r="D1102" t="s">
        <v>409</v>
      </c>
      <c r="E1102"/>
      <c r="F1102"/>
      <c r="G1102"/>
      <c r="H1102"/>
      <c r="I1102"/>
      <c r="J1102"/>
      <c r="K1102"/>
      <c r="L1102"/>
      <c r="M1102"/>
      <c r="N1102"/>
      <c r="O1102"/>
      <c r="P1102"/>
      <c r="Q1102"/>
      <c r="R1102"/>
      <c r="S1102" s="41"/>
    </row>
    <row r="1103" spans="2:19" hidden="1" x14ac:dyDescent="0.25">
      <c r="B1103" t="s">
        <v>5</v>
      </c>
      <c r="C1103" t="s">
        <v>199</v>
      </c>
      <c r="D1103" t="s">
        <v>411</v>
      </c>
      <c r="E1103"/>
      <c r="F1103" s="41"/>
      <c r="G1103" s="41"/>
      <c r="H1103" s="41"/>
      <c r="I1103" s="41"/>
      <c r="J1103" s="41"/>
      <c r="K1103" s="41"/>
      <c r="L1103" s="41"/>
      <c r="M1103" s="41"/>
      <c r="N1103" s="41"/>
      <c r="O1103" s="41"/>
      <c r="P1103" s="41"/>
      <c r="Q1103" s="41"/>
      <c r="R1103" s="41"/>
      <c r="S1103" s="41"/>
    </row>
    <row r="1104" spans="2:19" hidden="1" x14ac:dyDescent="0.25">
      <c r="B1104" t="s">
        <v>5</v>
      </c>
      <c r="C1104" t="s">
        <v>199</v>
      </c>
      <c r="D1104" t="s">
        <v>412</v>
      </c>
      <c r="E1104"/>
      <c r="F1104"/>
      <c r="G1104"/>
      <c r="H1104"/>
      <c r="I1104"/>
      <c r="J1104"/>
      <c r="K1104"/>
      <c r="L1104"/>
      <c r="M1104"/>
      <c r="N1104" s="41"/>
      <c r="O1104" s="41"/>
      <c r="P1104" s="41"/>
      <c r="Q1104" s="41"/>
      <c r="R1104" s="41"/>
      <c r="S1104" s="41"/>
    </row>
    <row r="1105" spans="2:19" hidden="1" x14ac:dyDescent="0.25">
      <c r="B1105" t="s">
        <v>5</v>
      </c>
      <c r="C1105" t="s">
        <v>199</v>
      </c>
      <c r="D1105" t="s">
        <v>413</v>
      </c>
      <c r="E1105"/>
      <c r="F1105"/>
      <c r="G1105"/>
      <c r="H1105"/>
      <c r="I1105"/>
      <c r="J1105"/>
      <c r="K1105"/>
      <c r="L1105" s="41"/>
      <c r="M1105" s="41"/>
      <c r="N1105"/>
      <c r="O1105"/>
      <c r="P1105"/>
      <c r="Q1105"/>
      <c r="R1105"/>
      <c r="S1105"/>
    </row>
    <row r="1106" spans="2:19" hidden="1" x14ac:dyDescent="0.25">
      <c r="B1106" t="s">
        <v>5</v>
      </c>
      <c r="C1106" t="s">
        <v>199</v>
      </c>
      <c r="D1106" t="s">
        <v>414</v>
      </c>
      <c r="E1106"/>
      <c r="F1106"/>
      <c r="G1106"/>
      <c r="H1106"/>
      <c r="I1106"/>
      <c r="J1106"/>
      <c r="K1106"/>
      <c r="L1106" s="41"/>
      <c r="M1106" s="41"/>
      <c r="N1106"/>
      <c r="O1106"/>
      <c r="P1106"/>
      <c r="Q1106"/>
      <c r="R1106"/>
      <c r="S1106"/>
    </row>
    <row r="1107" spans="2:19" hidden="1" x14ac:dyDescent="0.25">
      <c r="B1107" t="s">
        <v>5</v>
      </c>
      <c r="C1107" t="s">
        <v>199</v>
      </c>
      <c r="D1107" t="s">
        <v>415</v>
      </c>
      <c r="E1107"/>
      <c r="F1107"/>
      <c r="G1107"/>
      <c r="H1107"/>
      <c r="I1107"/>
      <c r="J1107"/>
      <c r="K1107">
        <v>139.86000000000001</v>
      </c>
      <c r="L1107">
        <v>310.908959686206</v>
      </c>
      <c r="M1107">
        <v>293.56559363666099</v>
      </c>
      <c r="N1107">
        <v>172.05482771320749</v>
      </c>
      <c r="O1107">
        <v>139.51920026158041</v>
      </c>
      <c r="P1107">
        <v>224.41775040850061</v>
      </c>
      <c r="Q1107">
        <v>141.2995396419438</v>
      </c>
      <c r="R1107">
        <v>182.39453584005429</v>
      </c>
      <c r="S1107">
        <v>358.63168009108369</v>
      </c>
    </row>
    <row r="1108" spans="2:19" hidden="1" x14ac:dyDescent="0.25">
      <c r="B1108" t="s">
        <v>5</v>
      </c>
      <c r="C1108" t="s">
        <v>199</v>
      </c>
      <c r="D1108" t="s">
        <v>416</v>
      </c>
      <c r="E1108"/>
      <c r="F1108"/>
      <c r="G1108"/>
      <c r="H1108" s="41"/>
      <c r="I1108" s="41"/>
      <c r="J1108" s="41"/>
      <c r="K1108" s="41"/>
      <c r="L1108" s="41"/>
      <c r="M1108" s="41"/>
      <c r="N1108" s="41"/>
      <c r="O1108" s="41"/>
      <c r="P1108" s="41"/>
      <c r="Q1108" s="41"/>
      <c r="R1108" s="41"/>
      <c r="S1108" s="41"/>
    </row>
    <row r="1109" spans="2:19" hidden="1" x14ac:dyDescent="0.25">
      <c r="B1109" t="s">
        <v>5</v>
      </c>
      <c r="C1109" t="s">
        <v>199</v>
      </c>
      <c r="D1109" t="s">
        <v>417</v>
      </c>
      <c r="E1109"/>
      <c r="F1109"/>
      <c r="G1109"/>
      <c r="H1109" s="41"/>
      <c r="I1109">
        <v>0.78963650390735296</v>
      </c>
      <c r="J1109" s="41"/>
      <c r="K1109" s="41"/>
      <c r="L1109" s="41"/>
      <c r="M1109" s="41"/>
      <c r="N1109" s="41"/>
      <c r="O1109" s="41"/>
      <c r="P1109" s="41"/>
      <c r="Q1109" s="41"/>
      <c r="R1109" s="41"/>
      <c r="S1109" s="41"/>
    </row>
    <row r="1110" spans="2:19" hidden="1" x14ac:dyDescent="0.25">
      <c r="B1110" t="s">
        <v>5</v>
      </c>
      <c r="C1110" t="s">
        <v>199</v>
      </c>
      <c r="D1110" t="s">
        <v>418</v>
      </c>
      <c r="E1110"/>
      <c r="F1110"/>
      <c r="G1110"/>
      <c r="H1110" s="41"/>
      <c r="I1110" s="41"/>
      <c r="J1110" s="41"/>
      <c r="K1110" s="41"/>
      <c r="L1110" s="41"/>
      <c r="M1110" s="41"/>
      <c r="N1110" s="41"/>
      <c r="O1110" s="41"/>
      <c r="P1110" s="41"/>
      <c r="Q1110" s="41"/>
      <c r="R1110" s="41"/>
      <c r="S1110" s="41"/>
    </row>
    <row r="1111" spans="2:19" hidden="1" x14ac:dyDescent="0.25">
      <c r="B1111" t="s">
        <v>5</v>
      </c>
      <c r="C1111" t="s">
        <v>199</v>
      </c>
      <c r="D1111" t="s">
        <v>419</v>
      </c>
      <c r="E1111"/>
      <c r="F1111"/>
      <c r="G1111"/>
      <c r="H1111" s="41"/>
      <c r="I1111" s="41"/>
      <c r="J1111" s="41"/>
      <c r="K1111" s="41"/>
      <c r="L1111" s="41"/>
      <c r="M1111" s="41"/>
      <c r="N1111" s="41"/>
      <c r="O1111" s="41"/>
      <c r="P1111" s="41"/>
      <c r="Q1111" s="41"/>
      <c r="R1111" s="41"/>
      <c r="S1111" s="41"/>
    </row>
    <row r="1112" spans="2:19" hidden="1" x14ac:dyDescent="0.25">
      <c r="B1112" t="s">
        <v>5</v>
      </c>
      <c r="C1112" t="s">
        <v>199</v>
      </c>
      <c r="D1112" t="s">
        <v>420</v>
      </c>
      <c r="E1112"/>
      <c r="F1112"/>
      <c r="G1112"/>
      <c r="H1112" s="41"/>
      <c r="I1112" s="41"/>
      <c r="J1112" s="41"/>
      <c r="K1112" s="41"/>
      <c r="L1112" s="41"/>
      <c r="M1112" s="41"/>
      <c r="N1112" s="41"/>
      <c r="O1112" s="41"/>
      <c r="P1112" s="41"/>
      <c r="Q1112" s="41"/>
      <c r="R1112" s="41"/>
      <c r="S1112" s="41"/>
    </row>
    <row r="1113" spans="2:19" hidden="1" x14ac:dyDescent="0.25">
      <c r="B1113" t="s">
        <v>5</v>
      </c>
      <c r="C1113" t="s">
        <v>199</v>
      </c>
      <c r="D1113" t="s">
        <v>421</v>
      </c>
      <c r="E1113"/>
      <c r="F1113"/>
      <c r="G1113"/>
      <c r="H1113" s="41"/>
      <c r="I1113" s="41"/>
      <c r="J1113" s="41"/>
      <c r="K1113" s="41"/>
      <c r="L1113" s="41"/>
      <c r="M1113" s="41"/>
      <c r="N1113" s="41"/>
      <c r="O1113" s="41"/>
      <c r="P1113" s="41"/>
      <c r="Q1113" s="41"/>
      <c r="R1113" s="41"/>
      <c r="S1113" s="41"/>
    </row>
    <row r="1114" spans="2:19" hidden="1" x14ac:dyDescent="0.25">
      <c r="B1114" t="s">
        <v>5</v>
      </c>
      <c r="C1114" t="s">
        <v>199</v>
      </c>
      <c r="D1114" t="s">
        <v>422</v>
      </c>
      <c r="E1114"/>
      <c r="F1114"/>
      <c r="G1114"/>
      <c r="H1114" s="41"/>
      <c r="I1114">
        <v>2.6045192652292601</v>
      </c>
      <c r="J1114" s="41"/>
      <c r="K1114" s="41"/>
      <c r="L1114" s="41"/>
      <c r="M1114" s="41"/>
      <c r="N1114" s="41"/>
      <c r="O1114" s="41"/>
      <c r="P1114" s="41"/>
      <c r="Q1114" s="41"/>
      <c r="R1114" s="41"/>
      <c r="S1114">
        <v>1.387283983147229</v>
      </c>
    </row>
    <row r="1115" spans="2:19" hidden="1" x14ac:dyDescent="0.25">
      <c r="B1115" t="s">
        <v>5</v>
      </c>
      <c r="C1115" t="s">
        <v>199</v>
      </c>
      <c r="D1115" t="s">
        <v>423</v>
      </c>
      <c r="E1115"/>
      <c r="F1115"/>
      <c r="G1115"/>
      <c r="H1115" s="41"/>
      <c r="I1115" s="41"/>
      <c r="J1115" s="41"/>
      <c r="K1115" s="41"/>
      <c r="L1115" s="41"/>
      <c r="M1115" s="41"/>
      <c r="N1115" s="41"/>
      <c r="O1115" s="41"/>
      <c r="P1115" s="41"/>
      <c r="Q1115" s="41"/>
      <c r="R1115" s="41"/>
      <c r="S1115" s="41"/>
    </row>
    <row r="1116" spans="2:19" hidden="1" x14ac:dyDescent="0.25">
      <c r="B1116" t="s">
        <v>5</v>
      </c>
      <c r="C1116" t="s">
        <v>199</v>
      </c>
      <c r="D1116" t="s">
        <v>424</v>
      </c>
      <c r="E1116"/>
      <c r="F1116"/>
      <c r="G1116"/>
      <c r="H1116" s="41"/>
      <c r="I1116"/>
      <c r="J1116"/>
      <c r="K1116"/>
      <c r="L1116"/>
      <c r="M1116"/>
      <c r="N1116"/>
      <c r="O1116"/>
      <c r="P1116"/>
      <c r="Q1116"/>
      <c r="R1116"/>
      <c r="S1116"/>
    </row>
    <row r="1117" spans="2:19" hidden="1" x14ac:dyDescent="0.25">
      <c r="B1117" t="s">
        <v>5</v>
      </c>
      <c r="C1117" t="s">
        <v>199</v>
      </c>
      <c r="D1117" t="s">
        <v>425</v>
      </c>
      <c r="E1117"/>
      <c r="F1117"/>
      <c r="G1117"/>
      <c r="H1117"/>
      <c r="I1117" s="41"/>
      <c r="J1117" s="41"/>
      <c r="K1117" s="41"/>
      <c r="L1117" s="41"/>
      <c r="M1117" s="41"/>
      <c r="N1117"/>
      <c r="O1117"/>
      <c r="P1117" s="41"/>
      <c r="Q1117" s="41"/>
      <c r="R1117"/>
      <c r="S1117"/>
    </row>
    <row r="1118" spans="2:19" hidden="1" x14ac:dyDescent="0.25">
      <c r="B1118" t="s">
        <v>5</v>
      </c>
      <c r="C1118" t="s">
        <v>199</v>
      </c>
      <c r="D1118" t="s">
        <v>426</v>
      </c>
      <c r="E1118"/>
      <c r="F1118"/>
      <c r="G1118"/>
      <c r="H1118"/>
      <c r="I1118"/>
      <c r="J1118"/>
      <c r="K1118"/>
      <c r="L1118" s="41"/>
      <c r="M1118" s="41"/>
      <c r="N1118">
        <v>2.427272060196227</v>
      </c>
      <c r="O1118">
        <v>3.6232588776195178</v>
      </c>
      <c r="P1118">
        <v>3.175939850442222</v>
      </c>
      <c r="Q1118" s="41"/>
      <c r="R1118" s="41"/>
      <c r="S1118" s="41"/>
    </row>
    <row r="1119" spans="2:19" hidden="1" x14ac:dyDescent="0.25">
      <c r="B1119" t="s">
        <v>5</v>
      </c>
      <c r="C1119" t="s">
        <v>199</v>
      </c>
      <c r="D1119" t="s">
        <v>427</v>
      </c>
      <c r="E1119"/>
      <c r="F1119" s="41"/>
      <c r="G1119" s="41"/>
      <c r="H1119" s="41"/>
      <c r="I1119" s="41"/>
      <c r="J1119" s="41"/>
      <c r="K1119" s="41"/>
      <c r="L1119" s="41"/>
      <c r="M1119" s="41"/>
      <c r="N1119" s="41"/>
      <c r="O1119" s="41"/>
      <c r="P1119" s="41"/>
      <c r="Q1119" s="41"/>
      <c r="R1119" s="41"/>
      <c r="S1119" s="41"/>
    </row>
    <row r="1120" spans="2:19" hidden="1" x14ac:dyDescent="0.25">
      <c r="B1120" t="s">
        <v>5</v>
      </c>
      <c r="C1120" t="s">
        <v>199</v>
      </c>
      <c r="D1120" t="s">
        <v>428</v>
      </c>
      <c r="E1120"/>
      <c r="F1120"/>
      <c r="G1120"/>
      <c r="H1120"/>
      <c r="I1120" s="41"/>
      <c r="J1120" s="41"/>
      <c r="K1120" s="41"/>
      <c r="L1120" s="41"/>
      <c r="M1120" s="41"/>
      <c r="N1120" s="41"/>
      <c r="O1120" s="41"/>
      <c r="P1120" s="41"/>
      <c r="Q1120" s="41"/>
      <c r="R1120" s="41"/>
      <c r="S1120" s="41"/>
    </row>
    <row r="1121" spans="2:19" hidden="1" x14ac:dyDescent="0.25">
      <c r="B1121" t="s">
        <v>5</v>
      </c>
      <c r="C1121" t="s">
        <v>199</v>
      </c>
      <c r="D1121" t="s">
        <v>429</v>
      </c>
      <c r="E1121" s="41"/>
      <c r="F1121"/>
      <c r="G1121"/>
      <c r="H1121"/>
      <c r="I1121"/>
      <c r="J1121"/>
      <c r="K1121"/>
      <c r="L1121"/>
      <c r="M1121"/>
      <c r="N1121"/>
      <c r="O1121"/>
      <c r="P1121"/>
      <c r="Q1121"/>
      <c r="R1121"/>
      <c r="S1121"/>
    </row>
    <row r="1122" spans="2:19" hidden="1" x14ac:dyDescent="0.25">
      <c r="B1122" t="s">
        <v>5</v>
      </c>
      <c r="C1122" t="s">
        <v>199</v>
      </c>
      <c r="D1122" t="s">
        <v>430</v>
      </c>
      <c r="E1122"/>
      <c r="F1122" s="41"/>
      <c r="G1122" s="41"/>
      <c r="H1122" s="41"/>
      <c r="I1122" s="41"/>
      <c r="J1122" s="41"/>
      <c r="K1122" s="41"/>
      <c r="L1122" s="41"/>
      <c r="M1122" s="41"/>
      <c r="N1122" s="41"/>
      <c r="O1122" s="41"/>
      <c r="P1122" s="41"/>
      <c r="Q1122" s="41"/>
      <c r="R1122" s="41"/>
      <c r="S1122" s="41"/>
    </row>
    <row r="1123" spans="2:19" hidden="1" x14ac:dyDescent="0.25">
      <c r="B1123" t="s">
        <v>5</v>
      </c>
      <c r="C1123" t="s">
        <v>199</v>
      </c>
      <c r="D1123" t="s">
        <v>431</v>
      </c>
      <c r="E1123"/>
      <c r="F1123" s="41"/>
      <c r="G1123" s="41"/>
      <c r="H1123" s="41"/>
      <c r="I1123" s="41"/>
      <c r="J1123"/>
      <c r="K1123"/>
      <c r="L1123"/>
      <c r="M1123"/>
      <c r="N1123"/>
      <c r="O1123"/>
      <c r="P1123"/>
      <c r="Q1123"/>
      <c r="R1123"/>
      <c r="S1123"/>
    </row>
    <row r="1124" spans="2:19" hidden="1" x14ac:dyDescent="0.25">
      <c r="B1124" t="s">
        <v>5</v>
      </c>
      <c r="C1124" t="s">
        <v>199</v>
      </c>
      <c r="D1124" t="s">
        <v>432</v>
      </c>
      <c r="E1124"/>
      <c r="F1124" s="41"/>
      <c r="G1124" s="41"/>
      <c r="H1124" s="41"/>
      <c r="I1124" s="41"/>
      <c r="J1124"/>
      <c r="K1124"/>
      <c r="L1124"/>
      <c r="M1124"/>
      <c r="N1124"/>
      <c r="O1124"/>
      <c r="P1124"/>
      <c r="Q1124"/>
      <c r="R1124"/>
      <c r="S1124"/>
    </row>
    <row r="1125" spans="2:19" hidden="1" x14ac:dyDescent="0.25">
      <c r="B1125" t="s">
        <v>5</v>
      </c>
      <c r="C1125" t="s">
        <v>199</v>
      </c>
      <c r="D1125" t="s">
        <v>433</v>
      </c>
      <c r="E1125"/>
      <c r="F1125"/>
      <c r="G1125"/>
      <c r="H1125" s="41"/>
      <c r="I1125" s="41"/>
      <c r="J1125" s="41"/>
      <c r="K1125" s="41"/>
      <c r="L1125" s="41"/>
      <c r="M1125" s="41"/>
      <c r="N1125" s="41"/>
      <c r="O1125" s="41"/>
      <c r="P1125" s="41"/>
      <c r="Q1125" s="41"/>
      <c r="R1125" s="41"/>
      <c r="S1125" s="41"/>
    </row>
    <row r="1126" spans="2:19" hidden="1" x14ac:dyDescent="0.25">
      <c r="B1126" t="s">
        <v>5</v>
      </c>
      <c r="C1126" t="s">
        <v>199</v>
      </c>
      <c r="D1126" t="s">
        <v>434</v>
      </c>
      <c r="E1126">
        <v>14.3897651253112</v>
      </c>
      <c r="F1126"/>
      <c r="G1126"/>
      <c r="H1126"/>
      <c r="I1126"/>
      <c r="J1126"/>
      <c r="K1126"/>
      <c r="L1126"/>
      <c r="M1126"/>
      <c r="N1126"/>
      <c r="O1126"/>
      <c r="P1126"/>
      <c r="Q1126"/>
      <c r="R1126"/>
      <c r="S1126"/>
    </row>
    <row r="1127" spans="2:19" hidden="1" x14ac:dyDescent="0.25">
      <c r="B1127" t="s">
        <v>5</v>
      </c>
      <c r="C1127" t="s">
        <v>199</v>
      </c>
      <c r="D1127" t="s">
        <v>435</v>
      </c>
      <c r="E1127">
        <v>144.068522527005</v>
      </c>
      <c r="F1127"/>
      <c r="G1127"/>
      <c r="H1127"/>
      <c r="I1127"/>
      <c r="J1127"/>
      <c r="K1127"/>
      <c r="L1127"/>
      <c r="M1127"/>
      <c r="N1127"/>
      <c r="O1127"/>
      <c r="P1127"/>
      <c r="Q1127"/>
      <c r="R1127"/>
      <c r="S1127"/>
    </row>
    <row r="1128" spans="2:19" hidden="1" x14ac:dyDescent="0.25">
      <c r="B1128" t="s">
        <v>5</v>
      </c>
      <c r="C1128" t="s">
        <v>199</v>
      </c>
      <c r="D1128" t="s">
        <v>436</v>
      </c>
      <c r="E1128">
        <v>27.7789359345335</v>
      </c>
      <c r="F1128"/>
      <c r="G1128"/>
      <c r="H1128"/>
      <c r="I1128"/>
      <c r="J1128"/>
      <c r="K1128"/>
      <c r="L1128"/>
      <c r="M1128"/>
      <c r="N1128"/>
      <c r="O1128"/>
      <c r="P1128"/>
      <c r="Q1128"/>
      <c r="R1128"/>
      <c r="S1128"/>
    </row>
    <row r="1129" spans="2:19" hidden="1" x14ac:dyDescent="0.25">
      <c r="B1129" t="s">
        <v>5</v>
      </c>
      <c r="C1129" t="s">
        <v>199</v>
      </c>
      <c r="D1129" t="s">
        <v>437</v>
      </c>
      <c r="E1129">
        <v>13.797902805289899</v>
      </c>
      <c r="F1129"/>
      <c r="G1129"/>
      <c r="H1129"/>
      <c r="I1129"/>
      <c r="J1129"/>
      <c r="K1129"/>
      <c r="L1129"/>
      <c r="M1129"/>
      <c r="N1129"/>
      <c r="O1129"/>
      <c r="P1129"/>
      <c r="Q1129"/>
      <c r="R1129"/>
      <c r="S1129"/>
    </row>
    <row r="1130" spans="2:19" hidden="1" x14ac:dyDescent="0.25">
      <c r="B1130" t="s">
        <v>5</v>
      </c>
      <c r="C1130" t="s">
        <v>199</v>
      </c>
      <c r="D1130" t="s">
        <v>438</v>
      </c>
      <c r="E1130"/>
      <c r="F1130">
        <v>78.373011308059205</v>
      </c>
      <c r="G1130" s="41"/>
      <c r="H1130" s="41"/>
      <c r="I1130" s="41"/>
      <c r="J1130" s="41"/>
      <c r="K1130" s="41"/>
      <c r="L1130" s="41"/>
      <c r="M1130" s="41"/>
      <c r="N1130" s="41"/>
      <c r="O1130" s="41"/>
      <c r="P1130" s="41"/>
      <c r="Q1130" s="41"/>
      <c r="R1130" s="41"/>
      <c r="S1130" s="41"/>
    </row>
    <row r="1131" spans="2:19" hidden="1" x14ac:dyDescent="0.25">
      <c r="B1131" t="s">
        <v>5</v>
      </c>
      <c r="C1131" t="s">
        <v>199</v>
      </c>
      <c r="D1131" t="s">
        <v>439</v>
      </c>
      <c r="E1131"/>
      <c r="F1131"/>
      <c r="G1131"/>
      <c r="H1131"/>
      <c r="I1131"/>
      <c r="J1131"/>
      <c r="K1131"/>
      <c r="L1131">
        <v>15.9343286714182</v>
      </c>
      <c r="M1131" s="41"/>
      <c r="N1131">
        <v>15.94807807300683</v>
      </c>
      <c r="O1131">
        <v>17.72317379155632</v>
      </c>
      <c r="P1131">
        <v>24.808215558834071</v>
      </c>
      <c r="Q1131">
        <v>9.3553051321008436</v>
      </c>
      <c r="R1131">
        <v>15.55818114387133</v>
      </c>
      <c r="S1131">
        <v>22.462972859855689</v>
      </c>
    </row>
    <row r="1132" spans="2:19" hidden="1" x14ac:dyDescent="0.25">
      <c r="B1132" t="s">
        <v>5</v>
      </c>
      <c r="C1132" t="s">
        <v>199</v>
      </c>
      <c r="D1132" t="s">
        <v>440</v>
      </c>
      <c r="E1132"/>
      <c r="F1132"/>
      <c r="G1132"/>
      <c r="H1132"/>
      <c r="I1132"/>
      <c r="J1132"/>
      <c r="K1132"/>
      <c r="L1132" s="41"/>
      <c r="M1132" s="41"/>
      <c r="N1132">
        <v>0.1408723411136604</v>
      </c>
      <c r="O1132">
        <v>7.0451533221533136E-2</v>
      </c>
      <c r="P1132">
        <v>0.33292784993228008</v>
      </c>
      <c r="Q1132">
        <v>0.1115638448672269</v>
      </c>
      <c r="R1132">
        <v>0.31924666754361403</v>
      </c>
      <c r="S1132" s="41"/>
    </row>
    <row r="1133" spans="2:19" hidden="1" x14ac:dyDescent="0.25">
      <c r="B1133" t="s">
        <v>5</v>
      </c>
      <c r="C1133" t="s">
        <v>199</v>
      </c>
      <c r="D1133" t="s">
        <v>441</v>
      </c>
      <c r="E1133"/>
      <c r="F1133"/>
      <c r="G1133"/>
      <c r="H1133" s="41"/>
      <c r="I1133"/>
      <c r="J1133"/>
      <c r="K1133"/>
      <c r="L1133"/>
      <c r="M1133"/>
      <c r="N1133"/>
      <c r="O1133"/>
      <c r="P1133"/>
      <c r="Q1133"/>
      <c r="R1133"/>
      <c r="S1133"/>
    </row>
    <row r="1134" spans="2:19" hidden="1" x14ac:dyDescent="0.25">
      <c r="B1134" t="s">
        <v>5</v>
      </c>
      <c r="C1134" t="s">
        <v>199</v>
      </c>
      <c r="D1134" t="s">
        <v>442</v>
      </c>
      <c r="E1134">
        <v>120.981417165303</v>
      </c>
      <c r="F1134"/>
      <c r="G1134"/>
      <c r="H1134"/>
      <c r="I1134"/>
      <c r="J1134"/>
      <c r="K1134"/>
      <c r="L1134"/>
      <c r="M1134"/>
      <c r="N1134"/>
      <c r="O1134"/>
      <c r="P1134"/>
      <c r="Q1134"/>
      <c r="R1134"/>
      <c r="S1134"/>
    </row>
    <row r="1135" spans="2:19" hidden="1" x14ac:dyDescent="0.25">
      <c r="B1135" t="s">
        <v>5</v>
      </c>
      <c r="C1135" t="s">
        <v>199</v>
      </c>
      <c r="D1135" t="s">
        <v>443</v>
      </c>
      <c r="E1135"/>
      <c r="F1135"/>
      <c r="G1135"/>
      <c r="H1135" s="41"/>
      <c r="I1135"/>
      <c r="J1135"/>
      <c r="K1135"/>
      <c r="L1135"/>
      <c r="M1135"/>
      <c r="N1135"/>
      <c r="O1135"/>
      <c r="P1135"/>
      <c r="Q1135"/>
      <c r="R1135"/>
      <c r="S1135"/>
    </row>
    <row r="1136" spans="2:19" hidden="1" x14ac:dyDescent="0.25">
      <c r="B1136" t="s">
        <v>5</v>
      </c>
      <c r="C1136" t="s">
        <v>199</v>
      </c>
      <c r="D1136" t="s">
        <v>444</v>
      </c>
      <c r="E1136"/>
      <c r="F1136"/>
      <c r="G1136"/>
      <c r="H1136"/>
      <c r="I1136"/>
      <c r="J1136"/>
      <c r="K1136"/>
      <c r="L1136"/>
      <c r="M1136"/>
      <c r="N1136"/>
      <c r="O1136"/>
      <c r="P1136"/>
      <c r="Q1136">
        <v>1309.0208736690649</v>
      </c>
      <c r="R1136"/>
      <c r="S1136"/>
    </row>
    <row r="1137" spans="2:19" hidden="1" x14ac:dyDescent="0.25">
      <c r="B1137" t="s">
        <v>5</v>
      </c>
      <c r="C1137" t="s">
        <v>199</v>
      </c>
      <c r="D1137" t="s">
        <v>445</v>
      </c>
      <c r="E1137"/>
      <c r="F1137"/>
      <c r="G1137" s="41"/>
      <c r="H1137" s="41"/>
      <c r="I1137" s="41"/>
      <c r="J1137" s="41"/>
      <c r="K1137" s="41"/>
      <c r="L1137" s="41"/>
      <c r="M1137" s="41"/>
      <c r="N1137" s="41"/>
      <c r="O1137" s="41"/>
      <c r="P1137" s="41"/>
      <c r="Q1137" s="41"/>
      <c r="R1137" s="41"/>
      <c r="S1137" s="41"/>
    </row>
    <row r="1138" spans="2:19" hidden="1" x14ac:dyDescent="0.25">
      <c r="B1138" t="s">
        <v>5</v>
      </c>
      <c r="C1138" t="s">
        <v>199</v>
      </c>
      <c r="D1138" t="s">
        <v>446</v>
      </c>
      <c r="E1138"/>
      <c r="F1138"/>
      <c r="G1138"/>
      <c r="H1138" s="41"/>
      <c r="I1138"/>
      <c r="J1138"/>
      <c r="K1138"/>
      <c r="L1138"/>
      <c r="M1138"/>
      <c r="N1138"/>
      <c r="O1138"/>
      <c r="P1138"/>
      <c r="Q1138"/>
      <c r="R1138"/>
      <c r="S1138"/>
    </row>
    <row r="1139" spans="2:19" hidden="1" x14ac:dyDescent="0.25">
      <c r="B1139" t="s">
        <v>5</v>
      </c>
      <c r="C1139" t="s">
        <v>199</v>
      </c>
      <c r="D1139" t="s">
        <v>447</v>
      </c>
      <c r="E1139"/>
      <c r="F1139" s="41"/>
      <c r="G1139" s="41"/>
      <c r="H1139" s="41"/>
      <c r="I1139" s="41"/>
      <c r="J1139" s="41"/>
      <c r="K1139" s="41"/>
      <c r="L1139" s="41"/>
      <c r="M1139" s="41"/>
      <c r="N1139" s="41"/>
      <c r="O1139" s="41"/>
      <c r="P1139" s="41"/>
      <c r="Q1139" s="41"/>
      <c r="R1139" s="41"/>
      <c r="S1139" s="41"/>
    </row>
    <row r="1140" spans="2:19" hidden="1" x14ac:dyDescent="0.25">
      <c r="B1140" t="s">
        <v>5</v>
      </c>
      <c r="C1140" t="s">
        <v>199</v>
      </c>
      <c r="D1140" t="s">
        <v>448</v>
      </c>
      <c r="E1140" s="41"/>
      <c r="F1140"/>
      <c r="G1140"/>
      <c r="H1140"/>
      <c r="I1140"/>
      <c r="J1140"/>
      <c r="K1140"/>
      <c r="L1140"/>
      <c r="M1140"/>
      <c r="N1140"/>
      <c r="O1140"/>
      <c r="P1140"/>
      <c r="Q1140"/>
      <c r="R1140"/>
      <c r="S1140"/>
    </row>
    <row r="1141" spans="2:19" hidden="1" x14ac:dyDescent="0.25">
      <c r="B1141" t="s">
        <v>5</v>
      </c>
      <c r="C1141" t="s">
        <v>199</v>
      </c>
      <c r="D1141" t="s">
        <v>449</v>
      </c>
      <c r="E1141"/>
      <c r="F1141" s="41"/>
      <c r="G1141" s="41"/>
      <c r="H1141" s="41"/>
      <c r="I1141" s="41"/>
      <c r="J1141" s="41"/>
      <c r="K1141" s="41"/>
      <c r="L1141" s="41"/>
      <c r="M1141" s="41"/>
      <c r="N1141" s="41"/>
      <c r="O1141" s="41"/>
      <c r="P1141" s="41"/>
      <c r="Q1141" s="41"/>
      <c r="R1141" s="41"/>
      <c r="S1141" s="41"/>
    </row>
    <row r="1142" spans="2:19" hidden="1" x14ac:dyDescent="0.25">
      <c r="B1142" t="s">
        <v>5</v>
      </c>
      <c r="C1142" t="s">
        <v>199</v>
      </c>
      <c r="D1142" t="s">
        <v>450</v>
      </c>
      <c r="E1142">
        <v>16.335267927986902</v>
      </c>
      <c r="F1142"/>
      <c r="G1142"/>
      <c r="H1142"/>
      <c r="I1142"/>
      <c r="J1142"/>
      <c r="K1142"/>
      <c r="L1142"/>
      <c r="M1142"/>
      <c r="N1142"/>
      <c r="O1142"/>
      <c r="P1142"/>
      <c r="Q1142"/>
      <c r="R1142"/>
      <c r="S1142"/>
    </row>
    <row r="1143" spans="2:19" hidden="1" x14ac:dyDescent="0.25">
      <c r="B1143" t="s">
        <v>5</v>
      </c>
      <c r="C1143" t="s">
        <v>199</v>
      </c>
      <c r="D1143" t="s">
        <v>451</v>
      </c>
      <c r="E1143"/>
      <c r="F1143" s="41"/>
      <c r="G1143" s="41"/>
      <c r="H1143" s="41"/>
      <c r="I1143" s="41"/>
      <c r="J1143" s="41"/>
      <c r="K1143" s="41"/>
      <c r="L1143" s="41"/>
      <c r="M1143" s="41"/>
      <c r="N1143" s="41"/>
      <c r="O1143" s="41"/>
      <c r="P1143" s="41"/>
      <c r="Q1143" s="41"/>
      <c r="R1143" s="41"/>
      <c r="S1143" s="41"/>
    </row>
    <row r="1144" spans="2:19" hidden="1" x14ac:dyDescent="0.25">
      <c r="B1144" t="s">
        <v>5</v>
      </c>
      <c r="C1144" t="s">
        <v>199</v>
      </c>
      <c r="D1144" t="s">
        <v>453</v>
      </c>
      <c r="E1144">
        <v>29.318609454545498</v>
      </c>
      <c r="F1144"/>
      <c r="G1144"/>
      <c r="H1144"/>
      <c r="I1144"/>
      <c r="J1144"/>
      <c r="K1144"/>
      <c r="L1144"/>
      <c r="M1144"/>
      <c r="N1144"/>
      <c r="O1144"/>
      <c r="P1144"/>
      <c r="Q1144"/>
      <c r="R1144"/>
      <c r="S1144"/>
    </row>
    <row r="1145" spans="2:19" hidden="1" x14ac:dyDescent="0.25">
      <c r="B1145" t="s">
        <v>5</v>
      </c>
      <c r="C1145" t="s">
        <v>199</v>
      </c>
      <c r="D1145" t="s">
        <v>454</v>
      </c>
      <c r="E1145"/>
      <c r="F1145" s="41"/>
      <c r="G1145" s="41"/>
      <c r="H1145" s="41"/>
      <c r="I1145" s="41"/>
      <c r="J1145" s="41"/>
      <c r="K1145" s="41"/>
      <c r="L1145" s="41"/>
      <c r="M1145" s="41"/>
      <c r="N1145" s="41"/>
      <c r="O1145" s="41"/>
      <c r="P1145" s="41"/>
      <c r="Q1145" s="41"/>
      <c r="R1145" s="41"/>
      <c r="S1145" s="41"/>
    </row>
    <row r="1146" spans="2:19" hidden="1" x14ac:dyDescent="0.25">
      <c r="B1146" t="s">
        <v>5</v>
      </c>
      <c r="C1146" t="s">
        <v>199</v>
      </c>
      <c r="D1146" t="s">
        <v>455</v>
      </c>
      <c r="E1146"/>
      <c r="F1146"/>
      <c r="G1146"/>
      <c r="H1146"/>
      <c r="I1146" s="41"/>
      <c r="J1146" s="41"/>
      <c r="K1146" s="41"/>
      <c r="L1146" s="41"/>
      <c r="M1146" s="41"/>
      <c r="N1146" s="41"/>
      <c r="O1146" s="41"/>
      <c r="P1146" s="41"/>
      <c r="Q1146" s="41"/>
      <c r="R1146" s="41"/>
      <c r="S1146" s="41"/>
    </row>
    <row r="1147" spans="2:19" hidden="1" x14ac:dyDescent="0.25">
      <c r="B1147" t="s">
        <v>5</v>
      </c>
      <c r="C1147" t="s">
        <v>199</v>
      </c>
      <c r="D1147" t="s">
        <v>456</v>
      </c>
      <c r="E1147"/>
      <c r="F1147" s="41"/>
      <c r="G1147" s="41"/>
      <c r="H1147" s="41"/>
      <c r="I1147" s="41"/>
      <c r="J1147" s="41"/>
      <c r="K1147" s="41"/>
      <c r="L1147" s="41"/>
      <c r="M1147" s="41"/>
      <c r="N1147" s="41"/>
      <c r="O1147" s="41"/>
      <c r="P1147" s="41"/>
      <c r="Q1147" s="41"/>
      <c r="R1147" s="41"/>
      <c r="S1147" s="41"/>
    </row>
    <row r="1148" spans="2:19" hidden="1" x14ac:dyDescent="0.25">
      <c r="B1148" t="s">
        <v>5</v>
      </c>
      <c r="C1148" t="s">
        <v>199</v>
      </c>
      <c r="D1148" t="s">
        <v>457</v>
      </c>
      <c r="E1148"/>
      <c r="F1148" s="41"/>
      <c r="G1148" s="41"/>
      <c r="H1148" s="41"/>
      <c r="I1148" s="41"/>
      <c r="J1148">
        <v>1.2822383863928599</v>
      </c>
      <c r="K1148">
        <v>0.71812297557571503</v>
      </c>
      <c r="L1148">
        <v>0.389259744799128</v>
      </c>
      <c r="M1148">
        <v>0.97256987686546603</v>
      </c>
      <c r="N1148">
        <v>0.56116518873962273</v>
      </c>
      <c r="O1148">
        <v>0.65511792789782708</v>
      </c>
      <c r="P1148">
        <v>1.05900667862256</v>
      </c>
      <c r="Q1148">
        <v>0.68876159799803283</v>
      </c>
      <c r="R1148">
        <v>0.64886657004426984</v>
      </c>
      <c r="S1148">
        <v>1.539554302486188</v>
      </c>
    </row>
    <row r="1149" spans="2:19" hidden="1" x14ac:dyDescent="0.25">
      <c r="B1149" t="s">
        <v>5</v>
      </c>
      <c r="C1149" t="s">
        <v>199</v>
      </c>
      <c r="D1149" t="s">
        <v>458</v>
      </c>
      <c r="E1149">
        <v>18.332961414075299</v>
      </c>
      <c r="F1149"/>
      <c r="G1149"/>
      <c r="H1149"/>
      <c r="I1149" s="41"/>
      <c r="J1149"/>
      <c r="K1149"/>
      <c r="L1149"/>
      <c r="M1149"/>
      <c r="N1149"/>
      <c r="O1149"/>
      <c r="P1149"/>
      <c r="Q1149"/>
      <c r="R1149"/>
      <c r="S1149"/>
    </row>
    <row r="1150" spans="2:19" hidden="1" x14ac:dyDescent="0.25">
      <c r="B1150" t="s">
        <v>5</v>
      </c>
      <c r="C1150" t="s">
        <v>199</v>
      </c>
      <c r="D1150" t="s">
        <v>459</v>
      </c>
      <c r="E1150"/>
      <c r="F1150" s="41"/>
      <c r="G1150" s="41"/>
      <c r="H1150" s="41"/>
      <c r="I1150" s="41"/>
      <c r="J1150" s="41"/>
      <c r="K1150" s="41"/>
      <c r="L1150" s="41"/>
      <c r="M1150" s="41"/>
      <c r="N1150" s="41"/>
      <c r="O1150" s="41"/>
      <c r="P1150" s="41"/>
      <c r="Q1150" s="41"/>
      <c r="R1150" s="41"/>
      <c r="S1150" s="41"/>
    </row>
    <row r="1151" spans="2:19" hidden="1" x14ac:dyDescent="0.25">
      <c r="B1151" t="s">
        <v>5</v>
      </c>
      <c r="C1151" t="s">
        <v>199</v>
      </c>
      <c r="D1151" t="s">
        <v>460</v>
      </c>
      <c r="E1151"/>
      <c r="F1151"/>
      <c r="G1151" s="41"/>
      <c r="H1151"/>
      <c r="I1151"/>
      <c r="J1151"/>
      <c r="K1151"/>
      <c r="L1151"/>
      <c r="M1151"/>
      <c r="N1151"/>
      <c r="O1151"/>
      <c r="P1151"/>
      <c r="Q1151"/>
      <c r="R1151"/>
      <c r="S1151"/>
    </row>
    <row r="1152" spans="2:19" hidden="1" x14ac:dyDescent="0.25">
      <c r="B1152" t="s">
        <v>5</v>
      </c>
      <c r="C1152" t="s">
        <v>199</v>
      </c>
      <c r="D1152" t="s">
        <v>461</v>
      </c>
      <c r="E1152"/>
      <c r="F1152"/>
      <c r="G1152"/>
      <c r="H1152" s="41"/>
      <c r="I1152"/>
      <c r="J1152"/>
      <c r="K1152"/>
      <c r="L1152"/>
      <c r="M1152"/>
      <c r="N1152"/>
      <c r="O1152"/>
      <c r="P1152"/>
      <c r="Q1152"/>
      <c r="R1152"/>
      <c r="S1152"/>
    </row>
    <row r="1153" spans="2:19" hidden="1" x14ac:dyDescent="0.25">
      <c r="B1153" t="s">
        <v>5</v>
      </c>
      <c r="C1153" t="s">
        <v>199</v>
      </c>
      <c r="D1153" t="s">
        <v>462</v>
      </c>
      <c r="E1153"/>
      <c r="F1153"/>
      <c r="G1153"/>
      <c r="H1153"/>
      <c r="I1153"/>
      <c r="J1153"/>
      <c r="K1153"/>
      <c r="L1153"/>
      <c r="M1153"/>
      <c r="N1153" s="41"/>
      <c r="O1153" s="41"/>
      <c r="P1153" s="41"/>
      <c r="Q1153" s="41"/>
      <c r="R1153" s="41"/>
      <c r="S1153" s="41"/>
    </row>
    <row r="1154" spans="2:19" hidden="1" x14ac:dyDescent="0.25">
      <c r="B1154" t="s">
        <v>5</v>
      </c>
      <c r="C1154" t="s">
        <v>199</v>
      </c>
      <c r="D1154" t="s">
        <v>34</v>
      </c>
      <c r="E1154" s="41"/>
      <c r="F1154">
        <v>135.40236389791201</v>
      </c>
      <c r="G1154">
        <v>29.802579230769201</v>
      </c>
      <c r="H1154">
        <v>29.788470760100399</v>
      </c>
      <c r="I1154" s="41"/>
      <c r="J1154">
        <v>22.5435821057327</v>
      </c>
      <c r="K1154" s="41"/>
      <c r="L1154" s="41"/>
      <c r="M1154" s="41"/>
      <c r="N1154" s="41"/>
      <c r="O1154" s="41"/>
      <c r="P1154">
        <v>159.13751814639531</v>
      </c>
      <c r="Q1154" s="41"/>
      <c r="R1154">
        <v>42.360758679769589</v>
      </c>
      <c r="S1154">
        <v>35.080384500960648</v>
      </c>
    </row>
    <row r="1155" spans="2:19" hidden="1" x14ac:dyDescent="0.25">
      <c r="B1155" t="s">
        <v>5</v>
      </c>
      <c r="C1155" t="s">
        <v>199</v>
      </c>
      <c r="D1155" t="s">
        <v>200</v>
      </c>
      <c r="E1155"/>
      <c r="F1155"/>
      <c r="G1155"/>
      <c r="H1155" s="41"/>
      <c r="I1155"/>
      <c r="J1155"/>
      <c r="K1155"/>
      <c r="L1155"/>
      <c r="M1155"/>
      <c r="N1155"/>
      <c r="O1155"/>
      <c r="P1155"/>
      <c r="Q1155"/>
      <c r="R1155"/>
      <c r="S1155"/>
    </row>
    <row r="1156" spans="2:19" hidden="1" x14ac:dyDescent="0.25">
      <c r="B1156" t="s">
        <v>5</v>
      </c>
      <c r="C1156" t="s">
        <v>199</v>
      </c>
      <c r="D1156" t="s">
        <v>201</v>
      </c>
      <c r="E1156"/>
      <c r="F1156">
        <v>662.28753600000005</v>
      </c>
      <c r="G1156" s="41"/>
      <c r="H1156">
        <v>247.05050280027399</v>
      </c>
      <c r="I1156">
        <v>315.98137674418598</v>
      </c>
      <c r="J1156">
        <v>309.29927637519597</v>
      </c>
      <c r="K1156">
        <v>338.18491444521999</v>
      </c>
      <c r="L1156">
        <v>360.85954996759199</v>
      </c>
      <c r="M1156">
        <v>264.42684364595698</v>
      </c>
      <c r="N1156">
        <v>301.4386533818182</v>
      </c>
      <c r="O1156">
        <v>409.24637881455811</v>
      </c>
      <c r="P1156">
        <v>355.39749483932388</v>
      </c>
      <c r="Q1156">
        <v>377.86216726814871</v>
      </c>
      <c r="R1156">
        <v>499.34616460969181</v>
      </c>
      <c r="S1156">
        <v>790.08559311179101</v>
      </c>
    </row>
    <row r="1157" spans="2:19" hidden="1" x14ac:dyDescent="0.25">
      <c r="B1157" t="s">
        <v>5</v>
      </c>
      <c r="C1157" t="s">
        <v>199</v>
      </c>
      <c r="D1157" t="s">
        <v>1</v>
      </c>
      <c r="E1157"/>
      <c r="F1157"/>
      <c r="G1157"/>
      <c r="H1157">
        <v>97890964.899703294</v>
      </c>
      <c r="I1157">
        <v>140798245.04284</v>
      </c>
      <c r="J1157">
        <v>81226660.1430168</v>
      </c>
      <c r="K1157">
        <v>84826048.848569393</v>
      </c>
      <c r="L1157">
        <v>83411476.158814594</v>
      </c>
      <c r="M1157">
        <v>74275232.052373201</v>
      </c>
      <c r="N1157">
        <v>82773812.947924525</v>
      </c>
      <c r="O1157">
        <v>82860071.758752182</v>
      </c>
      <c r="P1157">
        <v>98380554.809327349</v>
      </c>
      <c r="Q1157">
        <v>62074267.89974425</v>
      </c>
      <c r="R1157">
        <v>115219867.2641528</v>
      </c>
      <c r="S1157"/>
    </row>
    <row r="1158" spans="2:19" hidden="1" x14ac:dyDescent="0.25">
      <c r="B1158" t="s">
        <v>5</v>
      </c>
      <c r="C1158" t="s">
        <v>199</v>
      </c>
      <c r="D1158" t="s">
        <v>129</v>
      </c>
      <c r="E1158"/>
      <c r="F1158"/>
      <c r="G1158"/>
      <c r="H1158"/>
      <c r="I1158">
        <v>627.763582187564</v>
      </c>
      <c r="J1158"/>
      <c r="K1158"/>
      <c r="L1158"/>
      <c r="M1158"/>
      <c r="N1158"/>
      <c r="O1158"/>
      <c r="P1158"/>
      <c r="Q1158"/>
      <c r="R1158"/>
      <c r="S1158"/>
    </row>
    <row r="1159" spans="2:19" hidden="1" x14ac:dyDescent="0.25">
      <c r="B1159" t="s">
        <v>5</v>
      </c>
      <c r="C1159" t="s">
        <v>199</v>
      </c>
      <c r="D1159" t="s">
        <v>130</v>
      </c>
      <c r="E1159"/>
      <c r="F1159">
        <v>74.547605401392104</v>
      </c>
      <c r="G1159" s="41"/>
      <c r="H1159">
        <v>35.040675484136102</v>
      </c>
      <c r="I1159">
        <v>156.08521898126401</v>
      </c>
      <c r="J1159">
        <v>27.678513348603399</v>
      </c>
      <c r="K1159">
        <v>79.350561898115899</v>
      </c>
      <c r="L1159">
        <v>35.702258795066498</v>
      </c>
      <c r="M1159">
        <v>55.885825112405897</v>
      </c>
      <c r="N1159">
        <v>51.42280510413223</v>
      </c>
      <c r="O1159">
        <v>194.57553690227971</v>
      </c>
      <c r="P1159">
        <v>65.008407875681272</v>
      </c>
      <c r="Q1159">
        <v>61.224205824906548</v>
      </c>
      <c r="R1159">
        <v>47.039228737106079</v>
      </c>
      <c r="S1159">
        <v>192.06002289162461</v>
      </c>
    </row>
    <row r="1160" spans="2:19" hidden="1" x14ac:dyDescent="0.25">
      <c r="B1160" t="s">
        <v>5</v>
      </c>
      <c r="C1160" t="s">
        <v>199</v>
      </c>
      <c r="D1160" t="s">
        <v>202</v>
      </c>
      <c r="E1160"/>
      <c r="F1160"/>
      <c r="G1160"/>
      <c r="H1160" s="41"/>
      <c r="I1160" s="41"/>
      <c r="J1160" s="41"/>
      <c r="K1160" s="41"/>
      <c r="L1160" s="41"/>
      <c r="M1160" s="41"/>
      <c r="N1160" s="41"/>
      <c r="O1160" s="41"/>
      <c r="P1160" s="41"/>
      <c r="Q1160" s="41"/>
      <c r="R1160" s="41"/>
      <c r="S1160" s="41"/>
    </row>
    <row r="1161" spans="2:19" hidden="1" x14ac:dyDescent="0.25">
      <c r="B1161" t="s">
        <v>5</v>
      </c>
      <c r="C1161" t="s">
        <v>199</v>
      </c>
      <c r="D1161" t="s">
        <v>203</v>
      </c>
      <c r="E1161"/>
      <c r="F1161" s="41"/>
      <c r="G1161" s="41"/>
      <c r="H1161" s="41"/>
      <c r="I1161" s="41"/>
      <c r="J1161" s="41"/>
      <c r="K1161" s="41"/>
      <c r="L1161" s="41"/>
      <c r="M1161" s="41"/>
      <c r="N1161" s="41"/>
      <c r="O1161" s="41"/>
      <c r="P1161" s="41"/>
      <c r="Q1161" s="41"/>
      <c r="R1161" s="41"/>
      <c r="S1161" s="41"/>
    </row>
    <row r="1162" spans="2:19" hidden="1" x14ac:dyDescent="0.25">
      <c r="B1162" t="s">
        <v>5</v>
      </c>
      <c r="C1162" t="s">
        <v>199</v>
      </c>
      <c r="D1162" t="s">
        <v>40</v>
      </c>
      <c r="E1162">
        <v>244.67112005399301</v>
      </c>
      <c r="F1162">
        <v>589.78227981962903</v>
      </c>
      <c r="G1162">
        <v>225.243286442308</v>
      </c>
      <c r="H1162">
        <v>83.182125578634995</v>
      </c>
      <c r="I1162">
        <v>118.22361901892501</v>
      </c>
      <c r="J1162">
        <v>293.08183152830298</v>
      </c>
      <c r="K1162">
        <v>159.988170272156</v>
      </c>
      <c r="L1162">
        <v>43.419019174478102</v>
      </c>
      <c r="M1162">
        <v>113.81328933761</v>
      </c>
      <c r="N1162">
        <v>189.03593668760331</v>
      </c>
      <c r="O1162">
        <v>769.07510723796838</v>
      </c>
      <c r="P1162">
        <v>308.31535713818562</v>
      </c>
      <c r="Q1162">
        <v>339.24022569348813</v>
      </c>
      <c r="R1162">
        <v>86.93089108017621</v>
      </c>
      <c r="S1162">
        <v>375.48138718736209</v>
      </c>
    </row>
    <row r="1163" spans="2:19" hidden="1" x14ac:dyDescent="0.25">
      <c r="B1163" t="s">
        <v>5</v>
      </c>
      <c r="C1163" t="s">
        <v>199</v>
      </c>
      <c r="D1163" t="s">
        <v>204</v>
      </c>
      <c r="E1163">
        <v>6427.12833302136</v>
      </c>
      <c r="F1163"/>
      <c r="G1163"/>
      <c r="H1163"/>
      <c r="I1163"/>
      <c r="J1163"/>
      <c r="K1163"/>
      <c r="L1163"/>
      <c r="M1163"/>
      <c r="N1163"/>
      <c r="O1163"/>
      <c r="P1163"/>
      <c r="Q1163"/>
      <c r="R1163"/>
      <c r="S1163"/>
    </row>
    <row r="1164" spans="2:19" hidden="1" x14ac:dyDescent="0.25">
      <c r="B1164" t="s">
        <v>5</v>
      </c>
      <c r="C1164" t="s">
        <v>199</v>
      </c>
      <c r="D1164" t="s">
        <v>206</v>
      </c>
      <c r="E1164"/>
      <c r="F1164"/>
      <c r="G1164"/>
      <c r="H1164" s="41"/>
      <c r="I1164">
        <v>78.383557894736896</v>
      </c>
      <c r="J1164" s="41"/>
      <c r="K1164" s="41"/>
      <c r="L1164">
        <v>10.378227437925499</v>
      </c>
      <c r="M1164" s="41"/>
      <c r="N1164" s="41"/>
      <c r="O1164" s="41"/>
      <c r="P1164" s="41"/>
      <c r="Q1164" s="41"/>
      <c r="R1164" s="41"/>
      <c r="S1164" s="41"/>
    </row>
    <row r="1165" spans="2:19" hidden="1" x14ac:dyDescent="0.25">
      <c r="B1165" t="s">
        <v>5</v>
      </c>
      <c r="C1165" t="s">
        <v>199</v>
      </c>
      <c r="D1165" t="s">
        <v>207</v>
      </c>
      <c r="E1165"/>
      <c r="F1165"/>
      <c r="G1165"/>
      <c r="H1165" s="41"/>
      <c r="I1165" s="41"/>
      <c r="J1165" s="41"/>
      <c r="K1165" s="41"/>
      <c r="L1165" s="41"/>
      <c r="M1165" s="41"/>
      <c r="N1165" s="41"/>
      <c r="O1165" s="41"/>
      <c r="P1165" s="41"/>
      <c r="Q1165" s="41"/>
      <c r="R1165" s="41"/>
      <c r="S1165" s="41"/>
    </row>
    <row r="1166" spans="2:19" hidden="1" x14ac:dyDescent="0.25">
      <c r="B1166" t="s">
        <v>5</v>
      </c>
      <c r="C1166" t="s">
        <v>199</v>
      </c>
      <c r="D1166" t="s">
        <v>463</v>
      </c>
      <c r="E1166"/>
      <c r="F1166"/>
      <c r="G1166"/>
      <c r="H1166"/>
      <c r="I1166"/>
      <c r="J1166"/>
      <c r="K1166"/>
      <c r="L1166"/>
      <c r="M1166"/>
      <c r="N1166"/>
      <c r="O1166"/>
      <c r="P1166"/>
      <c r="Q1166"/>
      <c r="R1166"/>
      <c r="S1166" s="41"/>
    </row>
    <row r="1167" spans="2:19" hidden="1" x14ac:dyDescent="0.25">
      <c r="B1167" t="s">
        <v>5</v>
      </c>
      <c r="C1167" t="s">
        <v>199</v>
      </c>
      <c r="D1167" t="s">
        <v>43</v>
      </c>
      <c r="E1167"/>
      <c r="F1167"/>
      <c r="G1167"/>
      <c r="H1167"/>
      <c r="I1167" s="41"/>
      <c r="J1167">
        <v>21.980377555441301</v>
      </c>
      <c r="K1167">
        <v>19.5099054545455</v>
      </c>
      <c r="L1167">
        <v>7.3927630161586402</v>
      </c>
      <c r="M1167">
        <v>12.432248643063801</v>
      </c>
      <c r="N1167">
        <v>10.8291340074566</v>
      </c>
      <c r="O1167">
        <v>11.640169888720971</v>
      </c>
      <c r="P1167">
        <v>20.16727248672645</v>
      </c>
      <c r="Q1167">
        <v>10.605036499641949</v>
      </c>
      <c r="R1167">
        <v>12.62780363012511</v>
      </c>
      <c r="S1167">
        <v>17.005408577716931</v>
      </c>
    </row>
    <row r="1168" spans="2:19" hidden="1" x14ac:dyDescent="0.25">
      <c r="B1168" t="s">
        <v>5</v>
      </c>
      <c r="C1168" t="s">
        <v>199</v>
      </c>
      <c r="D1168" t="s">
        <v>208</v>
      </c>
      <c r="E1168"/>
      <c r="F1168"/>
      <c r="G1168"/>
      <c r="H1168" s="41"/>
      <c r="I1168"/>
      <c r="J1168"/>
      <c r="K1168"/>
      <c r="L1168"/>
      <c r="M1168"/>
      <c r="N1168"/>
      <c r="O1168"/>
      <c r="P1168"/>
      <c r="Q1168"/>
      <c r="R1168"/>
      <c r="S1168"/>
    </row>
    <row r="1169" spans="2:19" hidden="1" x14ac:dyDescent="0.25">
      <c r="B1169" t="s">
        <v>5</v>
      </c>
      <c r="C1169" t="s">
        <v>199</v>
      </c>
      <c r="D1169" t="s">
        <v>44</v>
      </c>
      <c r="E1169"/>
      <c r="F1169">
        <v>154.43921004640401</v>
      </c>
      <c r="G1169">
        <v>60.492959999999997</v>
      </c>
      <c r="H1169" s="41"/>
      <c r="I1169" s="41"/>
      <c r="J1169" s="41"/>
      <c r="K1169" s="41"/>
      <c r="L1169" s="41"/>
      <c r="M1169" s="41"/>
      <c r="N1169" s="41"/>
      <c r="O1169" s="41"/>
      <c r="P1169" s="41"/>
      <c r="Q1169" s="41"/>
      <c r="R1169" s="41"/>
      <c r="S1169" s="41"/>
    </row>
    <row r="1170" spans="2:19" hidden="1" x14ac:dyDescent="0.25">
      <c r="B1170" t="s">
        <v>5</v>
      </c>
      <c r="C1170" t="s">
        <v>199</v>
      </c>
      <c r="D1170" t="s">
        <v>121</v>
      </c>
      <c r="E1170"/>
      <c r="F1170" s="41"/>
      <c r="G1170" s="41"/>
      <c r="H1170" s="41"/>
      <c r="I1170" s="41"/>
      <c r="J1170" s="41"/>
      <c r="K1170" s="41"/>
      <c r="L1170" s="41"/>
      <c r="M1170" s="41"/>
      <c r="N1170" s="41"/>
      <c r="O1170" s="41"/>
      <c r="P1170" s="41"/>
      <c r="Q1170" s="41"/>
      <c r="R1170" s="41"/>
      <c r="S1170" s="41"/>
    </row>
    <row r="1171" spans="2:19" hidden="1" x14ac:dyDescent="0.25">
      <c r="B1171" t="s">
        <v>5</v>
      </c>
      <c r="C1171" t="s">
        <v>199</v>
      </c>
      <c r="D1171" t="s">
        <v>45</v>
      </c>
      <c r="E1171"/>
      <c r="F1171"/>
      <c r="G1171">
        <v>60.492959999999997</v>
      </c>
      <c r="H1171" s="41"/>
      <c r="I1171" s="41"/>
      <c r="J1171" s="41"/>
      <c r="K1171" s="41"/>
      <c r="L1171" s="41"/>
      <c r="M1171" s="41"/>
      <c r="N1171" s="41"/>
      <c r="O1171" s="41"/>
      <c r="P1171" s="41"/>
      <c r="Q1171" s="41"/>
      <c r="R1171" s="41"/>
      <c r="S1171" s="41"/>
    </row>
    <row r="1172" spans="2:19" hidden="1" x14ac:dyDescent="0.25">
      <c r="B1172" t="s">
        <v>5</v>
      </c>
      <c r="C1172" t="s">
        <v>199</v>
      </c>
      <c r="D1172" t="s">
        <v>46</v>
      </c>
      <c r="E1172"/>
      <c r="F1172"/>
      <c r="G1172" s="41"/>
      <c r="H1172">
        <v>12.026133737502899</v>
      </c>
      <c r="I1172">
        <v>149.350767686659</v>
      </c>
      <c r="J1172" s="41"/>
      <c r="K1172">
        <v>79.201155617585499</v>
      </c>
      <c r="L1172">
        <v>15.421386673035499</v>
      </c>
      <c r="M1172">
        <v>49.5352175049427</v>
      </c>
      <c r="N1172">
        <v>58.743359523966937</v>
      </c>
      <c r="O1172">
        <v>331.00607337048399</v>
      </c>
      <c r="P1172">
        <v>121.6733419372197</v>
      </c>
      <c r="Q1172">
        <v>119.3004904568168</v>
      </c>
      <c r="R1172" s="41"/>
      <c r="S1172">
        <v>93.36153751654453</v>
      </c>
    </row>
    <row r="1173" spans="2:19" hidden="1" x14ac:dyDescent="0.25">
      <c r="B1173" t="s">
        <v>5</v>
      </c>
      <c r="C1173" t="s">
        <v>199</v>
      </c>
      <c r="D1173" t="s">
        <v>209</v>
      </c>
      <c r="E1173"/>
      <c r="F1173"/>
      <c r="G1173"/>
      <c r="H1173" s="41"/>
      <c r="I1173" s="41"/>
      <c r="J1173" s="41"/>
      <c r="K1173" s="41"/>
      <c r="L1173" s="41"/>
      <c r="M1173" s="41"/>
      <c r="N1173" s="41"/>
      <c r="O1173" s="41"/>
      <c r="P1173" s="41"/>
      <c r="Q1173" s="41"/>
      <c r="R1173" s="41"/>
      <c r="S1173" s="41"/>
    </row>
    <row r="1174" spans="2:19" hidden="1" x14ac:dyDescent="0.25">
      <c r="B1174" t="s">
        <v>5</v>
      </c>
      <c r="C1174" t="s">
        <v>199</v>
      </c>
      <c r="D1174" t="s">
        <v>47</v>
      </c>
      <c r="E1174">
        <v>1871.86802969629</v>
      </c>
      <c r="F1174">
        <v>752.75115393103499</v>
      </c>
      <c r="G1174">
        <v>503.53666328078401</v>
      </c>
      <c r="H1174">
        <v>133.960957662634</v>
      </c>
      <c r="I1174">
        <v>216.01530466057801</v>
      </c>
      <c r="J1174">
        <v>41.820382842543999</v>
      </c>
      <c r="K1174">
        <v>67.975004047452899</v>
      </c>
      <c r="L1174">
        <v>51.883105374835502</v>
      </c>
      <c r="M1174">
        <v>43.572367695712003</v>
      </c>
      <c r="N1174">
        <v>27.666788072727272</v>
      </c>
      <c r="O1174">
        <v>89.147339160111997</v>
      </c>
      <c r="P1174" s="41"/>
      <c r="Q1174" s="41"/>
      <c r="R1174">
        <v>21.799384908166729</v>
      </c>
      <c r="S1174">
        <v>31.140763621148508</v>
      </c>
    </row>
    <row r="1175" spans="2:19" hidden="1" x14ac:dyDescent="0.25">
      <c r="B1175" t="s">
        <v>5</v>
      </c>
      <c r="C1175" t="s">
        <v>199</v>
      </c>
      <c r="D1175" t="s">
        <v>210</v>
      </c>
      <c r="E1175"/>
      <c r="F1175"/>
      <c r="G1175"/>
      <c r="H1175" s="41"/>
      <c r="I1175" s="41"/>
      <c r="J1175" s="41"/>
      <c r="K1175" s="41"/>
      <c r="L1175" s="41"/>
      <c r="M1175" s="41"/>
      <c r="N1175" s="41"/>
      <c r="O1175" s="41"/>
      <c r="P1175" s="41"/>
      <c r="Q1175" s="41"/>
      <c r="R1175" s="41"/>
      <c r="S1175" s="41"/>
    </row>
    <row r="1176" spans="2:19" hidden="1" x14ac:dyDescent="0.25">
      <c r="B1176" t="s">
        <v>5</v>
      </c>
      <c r="C1176" t="s">
        <v>199</v>
      </c>
      <c r="D1176" t="s">
        <v>211</v>
      </c>
      <c r="E1176"/>
      <c r="F1176"/>
      <c r="G1176"/>
      <c r="H1176">
        <v>44.981103558091803</v>
      </c>
      <c r="I1176">
        <v>50.0281756896714</v>
      </c>
      <c r="J1176">
        <v>27.874442162165899</v>
      </c>
      <c r="K1176">
        <v>34.746456385205903</v>
      </c>
      <c r="L1176" s="41"/>
      <c r="M1176">
        <v>12.262098767921399</v>
      </c>
      <c r="N1176" s="41"/>
      <c r="O1176" s="41"/>
      <c r="P1176" s="41"/>
      <c r="Q1176" s="41"/>
      <c r="R1176">
        <v>16.37464520067774</v>
      </c>
      <c r="S1176">
        <v>29.43733324073153</v>
      </c>
    </row>
    <row r="1177" spans="2:19" hidden="1" x14ac:dyDescent="0.25">
      <c r="B1177" t="s">
        <v>5</v>
      </c>
      <c r="C1177" t="s">
        <v>199</v>
      </c>
      <c r="D1177" t="s">
        <v>212</v>
      </c>
      <c r="E1177"/>
      <c r="F1177"/>
      <c r="G1177"/>
      <c r="H1177" s="41"/>
      <c r="I1177" s="41"/>
      <c r="J1177" s="41"/>
      <c r="K1177" s="41"/>
      <c r="L1177" s="41"/>
      <c r="M1177" s="41"/>
      <c r="N1177" s="41"/>
      <c r="O1177" s="41"/>
      <c r="P1177" s="41"/>
      <c r="Q1177" s="41"/>
      <c r="R1177" s="41"/>
      <c r="S1177" s="41"/>
    </row>
    <row r="1178" spans="2:19" hidden="1" x14ac:dyDescent="0.25">
      <c r="B1178" t="s">
        <v>5</v>
      </c>
      <c r="C1178" t="s">
        <v>199</v>
      </c>
      <c r="D1178" t="s">
        <v>213</v>
      </c>
      <c r="E1178"/>
      <c r="F1178" s="41"/>
      <c r="G1178" s="41"/>
      <c r="H1178" s="41"/>
      <c r="I1178" s="41"/>
      <c r="J1178" s="41"/>
      <c r="K1178" s="41"/>
      <c r="L1178" s="41"/>
      <c r="M1178" s="41"/>
      <c r="N1178" s="41"/>
      <c r="O1178" s="41"/>
      <c r="P1178" s="41"/>
      <c r="Q1178" s="41"/>
      <c r="R1178" s="41"/>
      <c r="S1178" s="41"/>
    </row>
    <row r="1179" spans="2:19" hidden="1" x14ac:dyDescent="0.25">
      <c r="B1179" t="s">
        <v>5</v>
      </c>
      <c r="C1179" t="s">
        <v>199</v>
      </c>
      <c r="D1179" t="s">
        <v>214</v>
      </c>
      <c r="E1179"/>
      <c r="F1179"/>
      <c r="G1179">
        <v>52.767476299559497</v>
      </c>
      <c r="H1179" s="41"/>
      <c r="I1179" s="41"/>
      <c r="J1179" s="41"/>
      <c r="K1179" s="41"/>
      <c r="L1179" s="41"/>
      <c r="M1179" s="41"/>
      <c r="N1179">
        <v>14.793073811320751</v>
      </c>
      <c r="O1179" s="41"/>
      <c r="P1179">
        <v>36.806171035529488</v>
      </c>
      <c r="Q1179" s="41"/>
      <c r="R1179" s="41"/>
      <c r="S1179">
        <v>38.466215257098128</v>
      </c>
    </row>
    <row r="1180" spans="2:19" hidden="1" x14ac:dyDescent="0.25">
      <c r="B1180" t="s">
        <v>5</v>
      </c>
      <c r="C1180" t="s">
        <v>199</v>
      </c>
      <c r="D1180" t="s">
        <v>131</v>
      </c>
      <c r="E1180"/>
      <c r="F1180"/>
      <c r="G1180">
        <v>243.113165814978</v>
      </c>
      <c r="H1180" s="41"/>
      <c r="I1180" s="41"/>
      <c r="J1180" s="41"/>
      <c r="K1180" s="41"/>
      <c r="L1180" s="41"/>
      <c r="M1180" s="41"/>
      <c r="N1180" s="41"/>
      <c r="O1180" s="41"/>
      <c r="P1180">
        <v>22.31098460158676</v>
      </c>
      <c r="Q1180" s="41"/>
      <c r="R1180" s="41"/>
      <c r="S1180">
        <v>22.57921504248203</v>
      </c>
    </row>
    <row r="1181" spans="2:19" hidden="1" x14ac:dyDescent="0.25">
      <c r="B1181" t="s">
        <v>5</v>
      </c>
      <c r="C1181" t="s">
        <v>199</v>
      </c>
      <c r="D1181" t="s">
        <v>48</v>
      </c>
      <c r="E1181"/>
      <c r="F1181">
        <v>824.36653863057995</v>
      </c>
      <c r="G1181">
        <v>101.853347073609</v>
      </c>
      <c r="H1181"/>
      <c r="I1181" s="41"/>
      <c r="J1181" s="41"/>
      <c r="K1181" s="41"/>
      <c r="L1181" s="41"/>
      <c r="M1181" s="41"/>
      <c r="N1181" s="41"/>
      <c r="O1181" s="41"/>
      <c r="P1181" s="41"/>
      <c r="Q1181" s="41"/>
      <c r="R1181" s="41"/>
      <c r="S1181" s="41"/>
    </row>
    <row r="1182" spans="2:19" hidden="1" x14ac:dyDescent="0.25">
      <c r="B1182" t="s">
        <v>5</v>
      </c>
      <c r="C1182" t="s">
        <v>199</v>
      </c>
      <c r="D1182" t="s">
        <v>49</v>
      </c>
      <c r="E1182"/>
      <c r="F1182" s="41"/>
      <c r="G1182" s="41"/>
      <c r="H1182" s="41"/>
      <c r="I1182" s="41"/>
      <c r="J1182" s="41"/>
      <c r="K1182" s="41"/>
      <c r="L1182" s="41"/>
      <c r="M1182">
        <v>48.519068929099802</v>
      </c>
      <c r="N1182" s="41"/>
      <c r="O1182" s="41"/>
      <c r="P1182" s="41"/>
      <c r="Q1182" s="41"/>
      <c r="R1182" s="41"/>
      <c r="S1182" s="41"/>
    </row>
    <row r="1183" spans="2:19" hidden="1" x14ac:dyDescent="0.25">
      <c r="B1183" t="s">
        <v>5</v>
      </c>
      <c r="C1183" t="s">
        <v>199</v>
      </c>
      <c r="D1183" t="s">
        <v>215</v>
      </c>
      <c r="E1183"/>
      <c r="F1183" s="41"/>
      <c r="G1183" s="41"/>
      <c r="H1183" s="41"/>
      <c r="I1183" s="41"/>
      <c r="J1183" s="41"/>
      <c r="K1183" s="41"/>
      <c r="L1183" s="41"/>
      <c r="M1183" s="41"/>
      <c r="N1183" s="41"/>
      <c r="O1183" s="41"/>
      <c r="P1183" s="41"/>
      <c r="Q1183" s="41"/>
      <c r="R1183" s="41"/>
      <c r="S1183" s="41"/>
    </row>
    <row r="1184" spans="2:19" hidden="1" x14ac:dyDescent="0.25">
      <c r="B1184" t="s">
        <v>5</v>
      </c>
      <c r="C1184" t="s">
        <v>199</v>
      </c>
      <c r="D1184" t="s">
        <v>216</v>
      </c>
      <c r="E1184"/>
      <c r="F1184"/>
      <c r="G1184"/>
      <c r="H1184">
        <v>52.739436424560601</v>
      </c>
      <c r="I1184">
        <v>181.42104686940999</v>
      </c>
      <c r="J1184">
        <v>272.23629914011201</v>
      </c>
      <c r="K1184">
        <v>488.47560418702</v>
      </c>
      <c r="L1184">
        <v>242.82885773841801</v>
      </c>
      <c r="M1184">
        <v>234.95466091050699</v>
      </c>
      <c r="N1184">
        <v>286.57261130578507</v>
      </c>
      <c r="O1184">
        <v>139.0366799904013</v>
      </c>
      <c r="P1184" s="41"/>
      <c r="Q1184" s="41"/>
      <c r="R1184">
        <v>52.460505476380902</v>
      </c>
      <c r="S1184">
        <v>258.04049429331809</v>
      </c>
    </row>
    <row r="1185" spans="2:19" hidden="1" x14ac:dyDescent="0.25">
      <c r="B1185" t="s">
        <v>5</v>
      </c>
      <c r="C1185" t="s">
        <v>199</v>
      </c>
      <c r="D1185" t="s">
        <v>51</v>
      </c>
      <c r="E1185"/>
      <c r="F1185">
        <v>13299.0907262367</v>
      </c>
      <c r="G1185">
        <v>277.803136234004</v>
      </c>
      <c r="H1185">
        <v>142.40016986076199</v>
      </c>
      <c r="I1185">
        <v>35.593092552490297</v>
      </c>
      <c r="J1185">
        <v>34.804290296931697</v>
      </c>
      <c r="K1185">
        <v>26.061161200279098</v>
      </c>
      <c r="L1185">
        <v>13.565130638309</v>
      </c>
      <c r="M1185">
        <v>29.717442420687401</v>
      </c>
      <c r="N1185">
        <v>31.684913613223149</v>
      </c>
      <c r="O1185">
        <v>29.69711312731636</v>
      </c>
      <c r="P1185">
        <v>31.95378022600897</v>
      </c>
      <c r="Q1185">
        <v>18.554272572890021</v>
      </c>
      <c r="R1185">
        <v>64.454495886140293</v>
      </c>
      <c r="S1185">
        <v>104.0260865648616</v>
      </c>
    </row>
    <row r="1186" spans="2:19" hidden="1" x14ac:dyDescent="0.25">
      <c r="B1186" t="s">
        <v>5</v>
      </c>
      <c r="C1186" t="s">
        <v>199</v>
      </c>
      <c r="D1186" t="s">
        <v>52</v>
      </c>
      <c r="E1186"/>
      <c r="F1186"/>
      <c r="G1186">
        <v>61.7069645814978</v>
      </c>
      <c r="H1186" s="41"/>
      <c r="I1186" s="41"/>
      <c r="J1186" s="41"/>
      <c r="K1186" s="41"/>
      <c r="L1186" s="41"/>
      <c r="M1186" s="41"/>
      <c r="N1186">
        <v>48.370725373584911</v>
      </c>
      <c r="O1186">
        <v>60.994527607518997</v>
      </c>
      <c r="P1186">
        <v>85.552592957571591</v>
      </c>
      <c r="Q1186" s="41"/>
      <c r="R1186">
        <v>66.58795387012988</v>
      </c>
      <c r="S1186">
        <v>155.01917461951189</v>
      </c>
    </row>
    <row r="1187" spans="2:19" hidden="1" x14ac:dyDescent="0.25">
      <c r="B1187" t="s">
        <v>5</v>
      </c>
      <c r="C1187" t="s">
        <v>199</v>
      </c>
      <c r="D1187" t="s">
        <v>218</v>
      </c>
      <c r="E1187"/>
      <c r="F1187"/>
      <c r="G1187"/>
      <c r="H1187" s="41"/>
      <c r="I1187"/>
      <c r="J1187"/>
      <c r="K1187"/>
      <c r="L1187"/>
      <c r="M1187"/>
      <c r="N1187"/>
      <c r="O1187"/>
      <c r="P1187"/>
      <c r="Q1187"/>
      <c r="R1187"/>
      <c r="S1187"/>
    </row>
    <row r="1188" spans="2:19" hidden="1" x14ac:dyDescent="0.25">
      <c r="B1188" t="s">
        <v>5</v>
      </c>
      <c r="C1188" t="s">
        <v>199</v>
      </c>
      <c r="D1188" t="s">
        <v>132</v>
      </c>
      <c r="E1188" s="41"/>
      <c r="F1188" s="41"/>
      <c r="G1188" s="41"/>
      <c r="H1188" s="41"/>
      <c r="I1188" s="41"/>
      <c r="J1188" s="41"/>
      <c r="K1188" s="41"/>
      <c r="L1188" s="41"/>
      <c r="M1188" s="41"/>
      <c r="N1188" s="41"/>
      <c r="O1188">
        <v>11.57256954112785</v>
      </c>
      <c r="P1188">
        <v>21.87032775522594</v>
      </c>
      <c r="Q1188">
        <v>17.47685726382058</v>
      </c>
      <c r="R1188" s="41"/>
      <c r="S1188" s="41"/>
    </row>
    <row r="1189" spans="2:19" hidden="1" x14ac:dyDescent="0.25">
      <c r="B1189" t="s">
        <v>5</v>
      </c>
      <c r="C1189" t="s">
        <v>199</v>
      </c>
      <c r="D1189" t="s">
        <v>219</v>
      </c>
      <c r="E1189"/>
      <c r="F1189"/>
      <c r="G1189"/>
      <c r="H1189" s="41"/>
      <c r="I1189" s="41"/>
      <c r="J1189" s="41"/>
      <c r="K1189" s="41"/>
      <c r="L1189" s="41"/>
      <c r="M1189" s="41"/>
      <c r="N1189" s="41"/>
      <c r="O1189" s="41"/>
      <c r="P1189" s="41"/>
      <c r="Q1189" s="41"/>
      <c r="R1189" s="41"/>
      <c r="S1189" s="41"/>
    </row>
    <row r="1190" spans="2:19" hidden="1" x14ac:dyDescent="0.25">
      <c r="B1190" t="s">
        <v>5</v>
      </c>
      <c r="C1190" t="s">
        <v>199</v>
      </c>
      <c r="D1190" t="s">
        <v>57</v>
      </c>
      <c r="E1190"/>
      <c r="F1190"/>
      <c r="G1190"/>
      <c r="H1190" s="41"/>
      <c r="I1190" s="41"/>
      <c r="J1190" s="41"/>
      <c r="K1190" s="41"/>
      <c r="L1190" s="41"/>
      <c r="M1190" s="41"/>
      <c r="N1190" s="41"/>
      <c r="O1190" s="41"/>
      <c r="P1190"/>
      <c r="Q1190"/>
      <c r="R1190" s="41"/>
      <c r="S1190" s="41"/>
    </row>
    <row r="1191" spans="2:19" hidden="1" x14ac:dyDescent="0.25">
      <c r="B1191" t="s">
        <v>5</v>
      </c>
      <c r="C1191" t="s">
        <v>199</v>
      </c>
      <c r="D1191" t="s">
        <v>220</v>
      </c>
      <c r="E1191"/>
      <c r="F1191"/>
      <c r="G1191"/>
      <c r="H1191" s="41"/>
      <c r="I1191" s="41"/>
      <c r="J1191" s="41"/>
      <c r="K1191" s="41"/>
      <c r="L1191" s="41"/>
      <c r="M1191" s="41"/>
      <c r="N1191" s="41"/>
      <c r="O1191" s="41"/>
      <c r="P1191"/>
      <c r="Q1191"/>
      <c r="R1191" s="41"/>
      <c r="S1191" s="41"/>
    </row>
    <row r="1192" spans="2:19" hidden="1" x14ac:dyDescent="0.25">
      <c r="B1192" t="s">
        <v>5</v>
      </c>
      <c r="C1192" t="s">
        <v>199</v>
      </c>
      <c r="D1192" t="s">
        <v>221</v>
      </c>
      <c r="E1192"/>
      <c r="F1192"/>
      <c r="G1192"/>
      <c r="H1192" s="41"/>
      <c r="I1192">
        <v>3.50615972093023</v>
      </c>
      <c r="J1192" s="41"/>
      <c r="K1192" s="41"/>
      <c r="L1192" s="41"/>
      <c r="M1192" s="41"/>
      <c r="N1192"/>
      <c r="O1192"/>
      <c r="P1192"/>
      <c r="Q1192"/>
      <c r="R1192"/>
      <c r="S1192"/>
    </row>
    <row r="1193" spans="2:19" hidden="1" x14ac:dyDescent="0.25">
      <c r="B1193" t="s">
        <v>5</v>
      </c>
      <c r="C1193" t="s">
        <v>199</v>
      </c>
      <c r="D1193" t="s">
        <v>64</v>
      </c>
      <c r="E1193"/>
      <c r="F1193" s="41"/>
      <c r="G1193" s="41"/>
      <c r="H1193" s="41"/>
      <c r="I1193" s="41"/>
      <c r="J1193" s="41"/>
      <c r="K1193" s="41"/>
      <c r="L1193" s="41"/>
      <c r="M1193" s="41"/>
      <c r="N1193" s="41"/>
      <c r="O1193" s="41"/>
      <c r="P1193" s="41"/>
      <c r="Q1193" s="41"/>
      <c r="R1193" s="41"/>
      <c r="S1193" s="41"/>
    </row>
    <row r="1194" spans="2:19" hidden="1" x14ac:dyDescent="0.25">
      <c r="B1194" t="s">
        <v>5</v>
      </c>
      <c r="C1194" t="s">
        <v>199</v>
      </c>
      <c r="D1194" t="s">
        <v>65</v>
      </c>
      <c r="E1194"/>
      <c r="F1194" s="41"/>
      <c r="G1194" s="41"/>
      <c r="H1194" s="41"/>
      <c r="I1194" s="41"/>
      <c r="J1194">
        <v>0.95202986871428597</v>
      </c>
      <c r="K1194" s="41"/>
      <c r="L1194" s="41"/>
      <c r="M1194" s="41"/>
      <c r="N1194" s="41"/>
      <c r="O1194" s="41"/>
      <c r="P1194" s="41"/>
      <c r="Q1194" s="41"/>
      <c r="R1194" s="41"/>
      <c r="S1194" s="41"/>
    </row>
    <row r="1195" spans="2:19" hidden="1" x14ac:dyDescent="0.25">
      <c r="B1195" t="s">
        <v>5</v>
      </c>
      <c r="C1195" t="s">
        <v>199</v>
      </c>
      <c r="D1195" t="s">
        <v>222</v>
      </c>
      <c r="E1195"/>
      <c r="F1195">
        <v>11.4767312424942</v>
      </c>
      <c r="G1195">
        <v>2.1645902596153799</v>
      </c>
      <c r="H1195" s="41"/>
      <c r="I1195" s="41"/>
      <c r="J1195">
        <v>0.259376179185</v>
      </c>
      <c r="K1195">
        <v>0.211709016050244</v>
      </c>
      <c r="L1195" s="41"/>
      <c r="M1195">
        <v>0.14982280821603899</v>
      </c>
      <c r="N1195">
        <v>0.1412651016</v>
      </c>
      <c r="O1195" s="41"/>
      <c r="P1195" s="41"/>
      <c r="Q1195" s="41"/>
      <c r="R1195" s="41"/>
      <c r="S1195" s="41"/>
    </row>
    <row r="1196" spans="2:19" hidden="1" x14ac:dyDescent="0.25">
      <c r="B1196" t="s">
        <v>5</v>
      </c>
      <c r="C1196" t="s">
        <v>199</v>
      </c>
      <c r="D1196" t="s">
        <v>223</v>
      </c>
      <c r="E1196"/>
      <c r="F1196">
        <v>6.7210378170900702</v>
      </c>
      <c r="G1196" s="41"/>
      <c r="H1196" s="41"/>
      <c r="I1196">
        <v>0.19988220242915</v>
      </c>
      <c r="J1196">
        <v>0.29062034728500002</v>
      </c>
      <c r="K1196">
        <v>0.49464104005582699</v>
      </c>
      <c r="L1196">
        <v>0.19277137091124</v>
      </c>
      <c r="M1196">
        <v>0.15439359513270101</v>
      </c>
      <c r="N1196">
        <v>0.15509496248694341</v>
      </c>
      <c r="O1196">
        <v>0.15676804051875751</v>
      </c>
      <c r="P1196">
        <v>0.30750524787005179</v>
      </c>
      <c r="Q1196">
        <v>0.1981008626030297</v>
      </c>
      <c r="R1196">
        <v>0.2268567621509075</v>
      </c>
      <c r="S1196">
        <v>0.25923583976026759</v>
      </c>
    </row>
    <row r="1197" spans="2:19" hidden="1" x14ac:dyDescent="0.25">
      <c r="B1197" t="s">
        <v>5</v>
      </c>
      <c r="C1197" t="s">
        <v>199</v>
      </c>
      <c r="D1197" t="s">
        <v>224</v>
      </c>
      <c r="E1197"/>
      <c r="F1197"/>
      <c r="G1197"/>
      <c r="H1197"/>
      <c r="I1197" s="41"/>
      <c r="J1197" s="41"/>
      <c r="K1197" s="41"/>
      <c r="L1197" s="41"/>
      <c r="M1197" s="41"/>
      <c r="N1197" s="41"/>
      <c r="O1197" s="41"/>
      <c r="P1197" s="41"/>
      <c r="Q1197" s="41"/>
      <c r="R1197" s="41"/>
      <c r="S1197" s="41"/>
    </row>
    <row r="1198" spans="2:19" hidden="1" x14ac:dyDescent="0.25">
      <c r="B1198" t="s">
        <v>5</v>
      </c>
      <c r="C1198" t="s">
        <v>199</v>
      </c>
      <c r="D1198" t="s">
        <v>225</v>
      </c>
      <c r="E1198"/>
      <c r="F1198">
        <v>61.894991120092399</v>
      </c>
      <c r="G1198">
        <v>32.5394570769231</v>
      </c>
      <c r="H1198">
        <v>5.9583094044282099</v>
      </c>
      <c r="I1198">
        <v>2.5617614541003699</v>
      </c>
      <c r="J1198">
        <v>1.31957698744286</v>
      </c>
      <c r="K1198">
        <v>1.8111902972784399</v>
      </c>
      <c r="L1198">
        <v>0.79840751529518394</v>
      </c>
      <c r="M1198">
        <v>1.0622788477583001</v>
      </c>
      <c r="N1198">
        <v>0.85666690441358484</v>
      </c>
      <c r="O1198">
        <v>2.1693499263539691</v>
      </c>
      <c r="P1198">
        <v>1.164905379621525</v>
      </c>
      <c r="Q1198">
        <v>0.67141466553452689</v>
      </c>
      <c r="R1198">
        <v>1.1050874564815509</v>
      </c>
      <c r="S1198">
        <v>1.33021275640185</v>
      </c>
    </row>
    <row r="1199" spans="2:19" hidden="1" x14ac:dyDescent="0.25">
      <c r="B1199" t="s">
        <v>5</v>
      </c>
      <c r="C1199" t="s">
        <v>199</v>
      </c>
      <c r="D1199" t="s">
        <v>226</v>
      </c>
      <c r="E1199"/>
      <c r="F1199" s="41"/>
      <c r="G1199" s="41"/>
      <c r="H1199" s="41"/>
      <c r="I1199" s="41"/>
      <c r="J1199" s="41"/>
      <c r="K1199" s="41"/>
      <c r="L1199" s="41"/>
      <c r="M1199" s="41"/>
      <c r="N1199" s="41"/>
      <c r="O1199" s="41"/>
      <c r="P1199" s="41"/>
      <c r="Q1199" s="41"/>
      <c r="R1199" s="41"/>
      <c r="S1199" s="41"/>
    </row>
    <row r="1200" spans="2:19" hidden="1" x14ac:dyDescent="0.25">
      <c r="B1200" t="s">
        <v>5</v>
      </c>
      <c r="C1200" t="s">
        <v>199</v>
      </c>
      <c r="D1200" t="s">
        <v>227</v>
      </c>
      <c r="E1200"/>
      <c r="F1200" s="41"/>
      <c r="G1200" s="41"/>
      <c r="H1200" s="41"/>
      <c r="I1200" s="41"/>
      <c r="J1200" s="41"/>
      <c r="K1200">
        <v>19.981190788555502</v>
      </c>
      <c r="L1200" s="41"/>
      <c r="M1200" s="41"/>
      <c r="N1200">
        <v>19.996053500826449</v>
      </c>
      <c r="O1200">
        <v>27.07158506652447</v>
      </c>
      <c r="P1200" s="41"/>
      <c r="Q1200" s="41"/>
      <c r="R1200" s="41"/>
      <c r="S1200" s="41"/>
    </row>
    <row r="1201" spans="2:19" hidden="1" x14ac:dyDescent="0.25">
      <c r="B1201" t="s">
        <v>5</v>
      </c>
      <c r="C1201" t="s">
        <v>199</v>
      </c>
      <c r="D1201" t="s">
        <v>228</v>
      </c>
      <c r="E1201"/>
      <c r="F1201"/>
      <c r="G1201"/>
      <c r="H1201">
        <v>847.55120902077101</v>
      </c>
      <c r="I1201">
        <v>523.96374492044094</v>
      </c>
      <c r="J1201">
        <v>445.40303569340801</v>
      </c>
      <c r="K1201">
        <v>446.35474501046798</v>
      </c>
      <c r="L1201">
        <v>255.31873996691201</v>
      </c>
      <c r="M1201">
        <v>252.87960413931299</v>
      </c>
      <c r="N1201">
        <v>240.95972945454551</v>
      </c>
      <c r="O1201">
        <v>369.54253609705381</v>
      </c>
      <c r="P1201">
        <v>243.29701560952051</v>
      </c>
      <c r="Q1201">
        <v>302.80890725004929</v>
      </c>
      <c r="R1201">
        <v>558.55772661958656</v>
      </c>
      <c r="S1201">
        <v>830.3230020977727</v>
      </c>
    </row>
    <row r="1202" spans="2:19" hidden="1" x14ac:dyDescent="0.25">
      <c r="B1202" t="s">
        <v>5</v>
      </c>
      <c r="C1202" t="s">
        <v>199</v>
      </c>
      <c r="D1202" t="s">
        <v>229</v>
      </c>
      <c r="E1202"/>
      <c r="F1202"/>
      <c r="G1202"/>
      <c r="H1202" s="41"/>
      <c r="I1202" s="41"/>
      <c r="J1202" s="41"/>
      <c r="K1202" s="41"/>
      <c r="L1202" s="41"/>
      <c r="M1202" s="41"/>
      <c r="N1202" s="41"/>
      <c r="O1202" s="41"/>
      <c r="P1202" s="41"/>
      <c r="Q1202" s="41"/>
      <c r="R1202" s="41"/>
      <c r="S1202" s="41"/>
    </row>
    <row r="1203" spans="2:19" hidden="1" x14ac:dyDescent="0.25">
      <c r="B1203" t="s">
        <v>5</v>
      </c>
      <c r="C1203" t="s">
        <v>199</v>
      </c>
      <c r="D1203" t="s">
        <v>230</v>
      </c>
      <c r="E1203"/>
      <c r="F1203" s="41"/>
      <c r="G1203" s="41"/>
      <c r="H1203">
        <v>37.708820094042501</v>
      </c>
      <c r="I1203">
        <v>12.510405385556901</v>
      </c>
      <c r="J1203" s="41"/>
      <c r="K1203" s="41"/>
      <c r="L1203" s="41"/>
      <c r="M1203" s="41"/>
      <c r="N1203">
        <v>19.604976396694219</v>
      </c>
      <c r="O1203" s="41"/>
      <c r="P1203" s="41"/>
      <c r="Q1203" s="41"/>
      <c r="R1203">
        <v>12.57403758563199</v>
      </c>
      <c r="S1203" s="41"/>
    </row>
    <row r="1204" spans="2:19" hidden="1" x14ac:dyDescent="0.25">
      <c r="B1204" t="s">
        <v>5</v>
      </c>
      <c r="C1204" t="s">
        <v>199</v>
      </c>
      <c r="D1204" t="s">
        <v>134</v>
      </c>
      <c r="E1204"/>
      <c r="F1204"/>
      <c r="G1204"/>
      <c r="H1204" s="41"/>
      <c r="I1204">
        <v>37.946308833443197</v>
      </c>
      <c r="J1204">
        <v>21.158183428042999</v>
      </c>
      <c r="K1204">
        <v>19.9552346127006</v>
      </c>
      <c r="L1204" s="41"/>
      <c r="M1204">
        <v>8.9561536151096597</v>
      </c>
      <c r="N1204" s="41"/>
      <c r="O1204">
        <v>6.5810508529529397</v>
      </c>
      <c r="P1204">
        <v>11.75020421108796</v>
      </c>
      <c r="Q1204" s="41"/>
      <c r="R1204">
        <v>8.9969472539695037</v>
      </c>
      <c r="S1204">
        <v>19.94226041691995</v>
      </c>
    </row>
    <row r="1205" spans="2:19" hidden="1" x14ac:dyDescent="0.25">
      <c r="B1205" t="s">
        <v>5</v>
      </c>
      <c r="C1205" t="s">
        <v>199</v>
      </c>
      <c r="D1205" t="s">
        <v>0</v>
      </c>
      <c r="E1205"/>
      <c r="F1205"/>
      <c r="G1205"/>
      <c r="H1205">
        <v>8.9600865185185192</v>
      </c>
      <c r="I1205">
        <v>22.6876288104698</v>
      </c>
      <c r="J1205">
        <v>25.5782436343071</v>
      </c>
      <c r="K1205">
        <v>11.959334508862501</v>
      </c>
      <c r="L1205">
        <v>10.462980982835999</v>
      </c>
      <c r="M1205">
        <v>18.083714396075901</v>
      </c>
      <c r="N1205"/>
      <c r="O1205"/>
      <c r="P1205"/>
      <c r="Q1205"/>
      <c r="R1205"/>
      <c r="S1205"/>
    </row>
    <row r="1206" spans="2:19" hidden="1" x14ac:dyDescent="0.25">
      <c r="B1206" t="s">
        <v>5</v>
      </c>
      <c r="C1206" t="s">
        <v>199</v>
      </c>
      <c r="D1206" t="s">
        <v>83</v>
      </c>
      <c r="E1206"/>
      <c r="F1206">
        <v>5.8583186771362596</v>
      </c>
      <c r="G1206" s="41"/>
      <c r="H1206" s="41"/>
      <c r="I1206" s="41"/>
      <c r="J1206">
        <v>0.17262219064928599</v>
      </c>
      <c r="K1206">
        <v>0.13683547243545</v>
      </c>
      <c r="L1206">
        <v>7.2670888646554799E-2</v>
      </c>
      <c r="M1206">
        <v>9.7657247252093002E-2</v>
      </c>
      <c r="N1206">
        <v>6.2330485204528309E-2</v>
      </c>
      <c r="O1206">
        <v>9.4998863672235687E-2</v>
      </c>
      <c r="P1206">
        <v>0.1205413823124112</v>
      </c>
      <c r="Q1206">
        <v>5.769383050765297E-2</v>
      </c>
      <c r="R1206">
        <v>0.13295441392522669</v>
      </c>
      <c r="S1206">
        <v>0.19690652767396569</v>
      </c>
    </row>
    <row r="1207" spans="2:19" hidden="1" x14ac:dyDescent="0.25">
      <c r="B1207" t="s">
        <v>5</v>
      </c>
      <c r="C1207" t="s">
        <v>199</v>
      </c>
      <c r="D1207" t="s">
        <v>84</v>
      </c>
      <c r="E1207">
        <v>110.430260873029</v>
      </c>
      <c r="F1207">
        <v>69.801123353251299</v>
      </c>
      <c r="G1207">
        <v>44.047584519230803</v>
      </c>
      <c r="H1207" s="41"/>
      <c r="I1207" s="41"/>
      <c r="J1207" s="41"/>
      <c r="K1207" s="41"/>
      <c r="L1207" s="41"/>
      <c r="M1207" s="41"/>
      <c r="N1207" s="41"/>
      <c r="O1207" s="41"/>
      <c r="P1207" s="41"/>
      <c r="Q1207" s="41"/>
      <c r="R1207" s="41"/>
      <c r="S1207" s="41"/>
    </row>
    <row r="1208" spans="2:19" hidden="1" x14ac:dyDescent="0.25">
      <c r="B1208" t="s">
        <v>5</v>
      </c>
      <c r="C1208" t="s">
        <v>199</v>
      </c>
      <c r="D1208" t="s">
        <v>231</v>
      </c>
      <c r="E1208"/>
      <c r="F1208"/>
      <c r="G1208"/>
      <c r="H1208" s="41"/>
      <c r="I1208">
        <v>2.3528513220977301</v>
      </c>
      <c r="J1208">
        <v>1.2552021297</v>
      </c>
      <c r="K1208">
        <v>0.91165792044661598</v>
      </c>
      <c r="L1208">
        <v>0.51235188375569396</v>
      </c>
      <c r="M1208">
        <v>0.81626193237446798</v>
      </c>
      <c r="N1208"/>
      <c r="O1208"/>
      <c r="P1208"/>
      <c r="Q1208"/>
      <c r="R1208"/>
      <c r="S1208"/>
    </row>
    <row r="1209" spans="2:19" hidden="1" x14ac:dyDescent="0.25">
      <c r="B1209" t="s">
        <v>5</v>
      </c>
      <c r="C1209" t="s">
        <v>199</v>
      </c>
      <c r="D1209" t="s">
        <v>232</v>
      </c>
      <c r="E1209"/>
      <c r="F1209"/>
      <c r="G1209"/>
      <c r="H1209" s="41"/>
      <c r="I1209">
        <v>1.9224879984935499</v>
      </c>
      <c r="J1209">
        <v>1.69809803067857</v>
      </c>
      <c r="K1209">
        <v>0.97694772644801098</v>
      </c>
      <c r="L1209">
        <v>0.71627078746198303</v>
      </c>
      <c r="M1209">
        <v>1.2071854821446799</v>
      </c>
      <c r="N1209">
        <v>0.89184772252528299</v>
      </c>
      <c r="O1209">
        <v>0.91944075773448875</v>
      </c>
      <c r="P1209">
        <v>1.603198016572198</v>
      </c>
      <c r="Q1209">
        <v>0.94183306729411786</v>
      </c>
      <c r="R1209">
        <v>1.214394385936916</v>
      </c>
      <c r="S1209">
        <v>2.099878682286771</v>
      </c>
    </row>
    <row r="1210" spans="2:19" hidden="1" x14ac:dyDescent="0.25">
      <c r="B1210" t="s">
        <v>5</v>
      </c>
      <c r="C1210" t="s">
        <v>199</v>
      </c>
      <c r="D1210" t="s">
        <v>233</v>
      </c>
      <c r="E1210"/>
      <c r="F1210"/>
      <c r="G1210"/>
      <c r="H1210" s="41"/>
      <c r="I1210">
        <v>3.7393684293381</v>
      </c>
      <c r="J1210">
        <v>3.9539079588214299</v>
      </c>
      <c r="K1210">
        <v>1.94995929378925</v>
      </c>
      <c r="L1210">
        <v>1.7914032325529801</v>
      </c>
      <c r="M1210">
        <v>2.9182661635404301</v>
      </c>
      <c r="N1210">
        <v>2.1086196216724531</v>
      </c>
      <c r="O1210">
        <v>1.963441822036742</v>
      </c>
      <c r="P1210">
        <v>3.3005837519677139</v>
      </c>
      <c r="Q1210">
        <v>1.91674205659335</v>
      </c>
      <c r="R1210">
        <v>2.3825501813878418</v>
      </c>
      <c r="S1210">
        <v>3.9823211360148019</v>
      </c>
    </row>
    <row r="1211" spans="2:19" hidden="1" x14ac:dyDescent="0.25">
      <c r="B1211" t="s">
        <v>5</v>
      </c>
      <c r="C1211" t="s">
        <v>199</v>
      </c>
      <c r="D1211" t="s">
        <v>234</v>
      </c>
      <c r="E1211"/>
      <c r="F1211"/>
      <c r="G1211"/>
      <c r="H1211" s="41"/>
      <c r="I1211">
        <v>1.4528627854250999</v>
      </c>
      <c r="J1211">
        <v>1.8560708973642901</v>
      </c>
      <c r="K1211">
        <v>0.90527185708304303</v>
      </c>
      <c r="L1211">
        <v>0.69076664481722405</v>
      </c>
      <c r="M1211">
        <v>1.24857302635679</v>
      </c>
      <c r="N1211">
        <v>0.81431407149283008</v>
      </c>
      <c r="O1211">
        <v>0.84172454559889076</v>
      </c>
      <c r="P1211">
        <v>1.318506674286996</v>
      </c>
      <c r="Q1211">
        <v>0.94988227772071643</v>
      </c>
      <c r="R1211">
        <v>1.0548124995044941</v>
      </c>
      <c r="S1211">
        <v>1.745656293180389</v>
      </c>
    </row>
    <row r="1212" spans="2:19" hidden="1" x14ac:dyDescent="0.25">
      <c r="B1212" t="s">
        <v>5</v>
      </c>
      <c r="C1212" t="s">
        <v>199</v>
      </c>
      <c r="D1212" t="s">
        <v>235</v>
      </c>
      <c r="E1212"/>
      <c r="F1212"/>
      <c r="G1212"/>
      <c r="H1212" s="41"/>
      <c r="I1212">
        <v>4.0552883393277499</v>
      </c>
      <c r="J1212">
        <v>5.1992704081928602</v>
      </c>
      <c r="K1212">
        <v>2.2955599720865298</v>
      </c>
      <c r="L1212">
        <v>2.0628280498130298</v>
      </c>
      <c r="M1212">
        <v>3.65186601865532</v>
      </c>
      <c r="N1212">
        <v>2.5557862324347171</v>
      </c>
      <c r="O1212">
        <v>2.4248183943431538</v>
      </c>
      <c r="P1212">
        <v>3.6323069676699551</v>
      </c>
      <c r="Q1212">
        <v>2.477536927181585</v>
      </c>
      <c r="R1212">
        <v>2.827374335543261</v>
      </c>
      <c r="S1212">
        <v>4.3813339301239589</v>
      </c>
    </row>
    <row r="1213" spans="2:19" hidden="1" x14ac:dyDescent="0.25">
      <c r="B1213" t="s">
        <v>5</v>
      </c>
      <c r="C1213" t="s">
        <v>199</v>
      </c>
      <c r="D1213" t="s">
        <v>236</v>
      </c>
      <c r="E1213"/>
      <c r="F1213"/>
      <c r="G1213"/>
      <c r="H1213">
        <v>3.3656402014814799</v>
      </c>
      <c r="I1213">
        <v>5.5724799250541404</v>
      </c>
      <c r="J1213">
        <v>6.91249916655</v>
      </c>
      <c r="K1213">
        <v>3.1378220516399198</v>
      </c>
      <c r="L1213">
        <v>2.8153048117665702</v>
      </c>
      <c r="M1213">
        <v>5.0845285872000003</v>
      </c>
      <c r="N1213">
        <v>3.412289450173585</v>
      </c>
      <c r="O1213">
        <v>3.2038257083896009</v>
      </c>
      <c r="P1213">
        <v>4.9673303267730944</v>
      </c>
      <c r="Q1213">
        <v>3.336333184081842</v>
      </c>
      <c r="R1213">
        <v>4.0095781810001769</v>
      </c>
      <c r="S1213">
        <v>5.5819051195737277</v>
      </c>
    </row>
    <row r="1214" spans="2:19" hidden="1" x14ac:dyDescent="0.25">
      <c r="B1214" t="s">
        <v>5</v>
      </c>
      <c r="C1214" t="s">
        <v>199</v>
      </c>
      <c r="D1214" t="s">
        <v>237</v>
      </c>
      <c r="E1214"/>
      <c r="F1214"/>
      <c r="G1214"/>
      <c r="H1214" s="41"/>
      <c r="I1214">
        <v>3.5922900107334499</v>
      </c>
      <c r="J1214">
        <v>4.703195043</v>
      </c>
      <c r="K1214">
        <v>1.7821156873691599</v>
      </c>
      <c r="L1214">
        <v>1.8740555726685599</v>
      </c>
      <c r="M1214">
        <v>3.1570331858042602</v>
      </c>
      <c r="N1214">
        <v>2.0287737869433959</v>
      </c>
      <c r="O1214">
        <v>1.952969863520277</v>
      </c>
      <c r="P1214">
        <v>3.00002399506009</v>
      </c>
      <c r="Q1214">
        <v>1.96687381884399</v>
      </c>
      <c r="R1214">
        <v>2.0809369045807928</v>
      </c>
      <c r="S1214">
        <v>3.4461667742786308</v>
      </c>
    </row>
    <row r="1215" spans="2:19" hidden="1" x14ac:dyDescent="0.25">
      <c r="B1215" t="s">
        <v>5</v>
      </c>
      <c r="C1215" t="s">
        <v>199</v>
      </c>
      <c r="D1215" t="s">
        <v>464</v>
      </c>
      <c r="E1215"/>
      <c r="F1215"/>
      <c r="G1215"/>
      <c r="H1215"/>
      <c r="I1215"/>
      <c r="J1215"/>
      <c r="K1215"/>
      <c r="L1215"/>
      <c r="M1215"/>
      <c r="N1215"/>
      <c r="O1215"/>
      <c r="P1215"/>
      <c r="Q1215"/>
      <c r="R1215"/>
      <c r="S1215" s="41"/>
    </row>
    <row r="1216" spans="2:19" hidden="1" x14ac:dyDescent="0.25">
      <c r="B1216" t="s">
        <v>5</v>
      </c>
      <c r="C1216" t="s">
        <v>199</v>
      </c>
      <c r="D1216" t="s">
        <v>239</v>
      </c>
      <c r="E1216" s="41"/>
      <c r="F1216">
        <v>20.781342208816699</v>
      </c>
      <c r="G1216" s="41"/>
      <c r="H1216" s="41"/>
      <c r="I1216" s="41"/>
      <c r="J1216" s="41"/>
      <c r="K1216">
        <v>17.8190202372645</v>
      </c>
      <c r="L1216">
        <v>14.943299374818</v>
      </c>
      <c r="M1216">
        <v>11.207940364517199</v>
      </c>
      <c r="N1216" s="41"/>
      <c r="O1216">
        <v>28.77096295000667</v>
      </c>
      <c r="P1216">
        <v>75.821785167713003</v>
      </c>
      <c r="Q1216" s="41"/>
      <c r="R1216">
        <v>20.511160732497459</v>
      </c>
      <c r="S1216">
        <v>42.055336058635177</v>
      </c>
    </row>
    <row r="1217" spans="2:19" hidden="1" x14ac:dyDescent="0.25">
      <c r="B1217" t="s">
        <v>5</v>
      </c>
      <c r="C1217" t="s">
        <v>199</v>
      </c>
      <c r="D1217" t="s">
        <v>135</v>
      </c>
      <c r="E1217"/>
      <c r="F1217"/>
      <c r="G1217"/>
      <c r="H1217"/>
      <c r="I1217" s="41"/>
      <c r="J1217" s="41"/>
      <c r="K1217">
        <v>0.81518219120725699</v>
      </c>
      <c r="L1217">
        <v>1.2583835029749399</v>
      </c>
      <c r="M1217">
        <v>0.236218349318494</v>
      </c>
      <c r="N1217">
        <v>0.24570332737811321</v>
      </c>
      <c r="O1217"/>
      <c r="P1217"/>
      <c r="Q1217"/>
      <c r="R1217"/>
      <c r="S1217"/>
    </row>
    <row r="1218" spans="2:19" hidden="1" x14ac:dyDescent="0.25">
      <c r="B1218" t="s">
        <v>5</v>
      </c>
      <c r="C1218" t="s">
        <v>199</v>
      </c>
      <c r="D1218" t="s">
        <v>240</v>
      </c>
      <c r="E1218"/>
      <c r="F1218"/>
      <c r="G1218"/>
      <c r="H1218"/>
      <c r="I1218" s="41"/>
      <c r="J1218" s="41"/>
      <c r="K1218" s="41"/>
      <c r="L1218" s="41"/>
      <c r="M1218" s="41"/>
      <c r="N1218" s="41"/>
      <c r="O1218" s="41"/>
      <c r="P1218" s="41"/>
      <c r="Q1218" s="41"/>
      <c r="R1218" s="41"/>
      <c r="S1218" s="41"/>
    </row>
    <row r="1219" spans="2:19" hidden="1" x14ac:dyDescent="0.25">
      <c r="B1219" t="s">
        <v>5</v>
      </c>
      <c r="C1219" t="s">
        <v>199</v>
      </c>
      <c r="D1219" t="s">
        <v>98</v>
      </c>
      <c r="E1219">
        <v>895.99125705286804</v>
      </c>
      <c r="F1219">
        <v>1950.1818268965501</v>
      </c>
      <c r="G1219">
        <v>886.50045</v>
      </c>
      <c r="H1219">
        <v>63.670420875599198</v>
      </c>
      <c r="I1219">
        <v>50.0281756896714</v>
      </c>
      <c r="J1219">
        <v>42.423064456192499</v>
      </c>
      <c r="K1219" s="41"/>
      <c r="L1219" s="41"/>
      <c r="M1219" s="41"/>
      <c r="N1219" s="41"/>
      <c r="O1219" s="41"/>
      <c r="P1219" s="41"/>
      <c r="Q1219" s="41"/>
      <c r="R1219">
        <v>777.21992856658755</v>
      </c>
      <c r="S1219" s="41"/>
    </row>
    <row r="1220" spans="2:19" hidden="1" x14ac:dyDescent="0.25">
      <c r="B1220" t="s">
        <v>5</v>
      </c>
      <c r="C1220" t="s">
        <v>199</v>
      </c>
      <c r="D1220" t="s">
        <v>241</v>
      </c>
      <c r="E1220"/>
      <c r="F1220"/>
      <c r="G1220"/>
      <c r="H1220"/>
      <c r="I1220" s="41"/>
      <c r="J1220" s="41"/>
      <c r="K1220" s="41"/>
      <c r="L1220" s="41"/>
      <c r="M1220" s="41"/>
      <c r="N1220" s="41"/>
      <c r="O1220" s="41"/>
      <c r="P1220" s="41"/>
      <c r="Q1220" s="41"/>
      <c r="R1220" s="41"/>
      <c r="S1220" s="41"/>
    </row>
    <row r="1221" spans="2:19" hidden="1" x14ac:dyDescent="0.25">
      <c r="B1221" t="s">
        <v>5</v>
      </c>
      <c r="C1221" t="s">
        <v>199</v>
      </c>
      <c r="D1221" t="s">
        <v>99</v>
      </c>
      <c r="E1221">
        <v>23.893855964004501</v>
      </c>
      <c r="F1221" s="41"/>
      <c r="G1221" s="41"/>
      <c r="H1221" s="41"/>
      <c r="I1221" s="41"/>
      <c r="J1221" s="41"/>
      <c r="K1221" s="41"/>
      <c r="L1221" s="41"/>
      <c r="M1221" s="41"/>
      <c r="N1221" s="41"/>
      <c r="O1221" s="41"/>
      <c r="P1221" s="41"/>
      <c r="Q1221" s="41"/>
      <c r="R1221" s="41"/>
      <c r="S1221" s="41"/>
    </row>
    <row r="1222" spans="2:19" hidden="1" x14ac:dyDescent="0.25">
      <c r="B1222" t="s">
        <v>5</v>
      </c>
      <c r="C1222" t="s">
        <v>199</v>
      </c>
      <c r="D1222" t="s">
        <v>103</v>
      </c>
      <c r="E1222" s="41"/>
      <c r="F1222">
        <v>39.005142682134597</v>
      </c>
      <c r="G1222" s="41"/>
      <c r="H1222">
        <v>10.498256923990001</v>
      </c>
      <c r="I1222" s="41"/>
      <c r="J1222">
        <v>16.5249418073399</v>
      </c>
      <c r="K1222">
        <v>11.690302861130499</v>
      </c>
      <c r="L1222" s="41"/>
      <c r="M1222">
        <v>9.70204722540098</v>
      </c>
      <c r="N1222">
        <v>76.51564125619835</v>
      </c>
      <c r="O1222">
        <v>25.520821978936141</v>
      </c>
      <c r="P1222" s="41"/>
      <c r="Q1222" s="41"/>
      <c r="R1222">
        <v>51.849291586580833</v>
      </c>
      <c r="S1222">
        <v>118.7260598477194</v>
      </c>
    </row>
    <row r="1223" spans="2:19" hidden="1" x14ac:dyDescent="0.25">
      <c r="B1223" t="s">
        <v>5</v>
      </c>
      <c r="C1223" t="s">
        <v>199</v>
      </c>
      <c r="D1223" t="s">
        <v>242</v>
      </c>
      <c r="E1223">
        <v>26760369.333492499</v>
      </c>
      <c r="F1223">
        <v>55773439.581986599</v>
      </c>
      <c r="G1223">
        <v>52557070.143591903</v>
      </c>
      <c r="H1223">
        <v>29170531.3559823</v>
      </c>
      <c r="I1223">
        <v>34178535.408684097</v>
      </c>
      <c r="J1223">
        <v>20962862.453418601</v>
      </c>
      <c r="K1223">
        <v>29828816.283185799</v>
      </c>
      <c r="L1223">
        <v>19055917.695900202</v>
      </c>
      <c r="M1223">
        <v>20423071.904339898</v>
      </c>
      <c r="N1223">
        <v>30544054.121799041</v>
      </c>
      <c r="O1223">
        <v>34804559.681596011</v>
      </c>
      <c r="P1223">
        <v>29010481.3542029</v>
      </c>
      <c r="Q1223">
        <v>18370469.653754938</v>
      </c>
      <c r="R1223">
        <v>42041754.928635299</v>
      </c>
      <c r="S1223">
        <v>67810999.155079693</v>
      </c>
    </row>
    <row r="1224" spans="2:19" hidden="1" x14ac:dyDescent="0.25">
      <c r="B1224" t="s">
        <v>5</v>
      </c>
      <c r="C1224" t="s">
        <v>199</v>
      </c>
      <c r="D1224" t="s">
        <v>243</v>
      </c>
      <c r="E1224"/>
      <c r="F1224">
        <v>62.301927174013898</v>
      </c>
      <c r="G1224">
        <v>96.324256234003698</v>
      </c>
      <c r="H1224" s="41"/>
      <c r="I1224" s="41"/>
      <c r="J1224" s="41"/>
      <c r="K1224" s="41"/>
      <c r="L1224" s="41"/>
      <c r="M1224" s="41"/>
      <c r="N1224" s="41"/>
      <c r="O1224" s="41"/>
      <c r="P1224" s="41"/>
      <c r="Q1224" s="41"/>
      <c r="R1224" s="41"/>
      <c r="S1224" s="41"/>
    </row>
    <row r="1225" spans="2:19" hidden="1" x14ac:dyDescent="0.25">
      <c r="B1225" t="s">
        <v>5</v>
      </c>
      <c r="C1225" t="s">
        <v>199</v>
      </c>
      <c r="D1225" t="s">
        <v>127</v>
      </c>
      <c r="E1225"/>
      <c r="F1225" s="41"/>
      <c r="G1225" s="41"/>
      <c r="H1225" s="41"/>
      <c r="I1225" s="41"/>
      <c r="J1225" s="41"/>
      <c r="K1225" s="41"/>
      <c r="L1225" s="41"/>
      <c r="M1225" s="41"/>
      <c r="N1225" s="41"/>
      <c r="O1225" s="41"/>
      <c r="P1225" s="41"/>
      <c r="Q1225" s="41"/>
      <c r="R1225" s="41"/>
      <c r="S1225" s="41"/>
    </row>
    <row r="1226" spans="2:19" hidden="1" x14ac:dyDescent="0.25">
      <c r="B1226" t="s">
        <v>5</v>
      </c>
      <c r="C1226" t="s">
        <v>199</v>
      </c>
      <c r="D1226" t="s">
        <v>105</v>
      </c>
      <c r="E1226"/>
      <c r="F1226">
        <v>62.301927174013898</v>
      </c>
      <c r="G1226">
        <v>96.324256234003698</v>
      </c>
      <c r="H1226" s="41"/>
      <c r="I1226" s="41"/>
      <c r="J1226" s="41"/>
      <c r="K1226" s="41"/>
      <c r="L1226" s="41"/>
      <c r="M1226" s="41"/>
      <c r="N1226" s="41"/>
      <c r="O1226" s="41"/>
      <c r="P1226" s="41"/>
      <c r="Q1226" s="41"/>
      <c r="R1226" s="41"/>
      <c r="S1226" s="41"/>
    </row>
    <row r="1227" spans="2:19" hidden="1" x14ac:dyDescent="0.25">
      <c r="B1227" t="s">
        <v>5</v>
      </c>
      <c r="C1227" t="s">
        <v>199</v>
      </c>
      <c r="D1227" t="s">
        <v>106</v>
      </c>
      <c r="E1227"/>
      <c r="F1227" s="41"/>
      <c r="G1227" s="41"/>
      <c r="H1227" s="41"/>
      <c r="I1227" s="41"/>
      <c r="J1227" s="41"/>
      <c r="K1227" s="41"/>
      <c r="L1227" s="41"/>
      <c r="M1227" s="41"/>
      <c r="N1227" s="41"/>
      <c r="O1227" s="41"/>
      <c r="P1227" s="41"/>
      <c r="Q1227" s="41"/>
      <c r="R1227" s="41"/>
      <c r="S1227" s="41"/>
    </row>
    <row r="1228" spans="2:19" hidden="1" x14ac:dyDescent="0.25">
      <c r="B1228" t="s">
        <v>5</v>
      </c>
      <c r="C1228" t="s">
        <v>199</v>
      </c>
      <c r="D1228" t="s">
        <v>107</v>
      </c>
      <c r="E1228">
        <v>663.46545616198</v>
      </c>
      <c r="F1228">
        <v>1336.9062798620701</v>
      </c>
      <c r="G1228">
        <v>104.674480096154</v>
      </c>
      <c r="H1228" s="41"/>
      <c r="I1228" s="41"/>
      <c r="J1228" s="41"/>
      <c r="K1228" s="41"/>
      <c r="L1228" s="41"/>
      <c r="M1228" s="41"/>
      <c r="N1228" s="41"/>
      <c r="O1228" s="41"/>
      <c r="P1228" s="41"/>
      <c r="Q1228" s="41"/>
      <c r="R1228" s="41"/>
      <c r="S1228" s="41"/>
    </row>
    <row r="1229" spans="2:19" hidden="1" x14ac:dyDescent="0.25">
      <c r="B1229" t="s">
        <v>5</v>
      </c>
      <c r="C1229" t="s">
        <v>199</v>
      </c>
      <c r="D1229" t="s">
        <v>108</v>
      </c>
      <c r="E1229"/>
      <c r="F1229"/>
      <c r="G1229"/>
      <c r="H1229">
        <v>73.184273946587496</v>
      </c>
      <c r="I1229">
        <v>35.051416778081197</v>
      </c>
      <c r="J1229" s="41"/>
      <c r="K1229" s="41"/>
      <c r="L1229" s="41"/>
      <c r="M1229" s="41"/>
      <c r="N1229" s="41"/>
      <c r="O1229" s="41"/>
      <c r="P1229" s="41"/>
      <c r="Q1229" s="41"/>
      <c r="R1229" s="41"/>
      <c r="S1229" s="41"/>
    </row>
    <row r="1230" spans="2:19" hidden="1" x14ac:dyDescent="0.25">
      <c r="B1230" t="s">
        <v>5</v>
      </c>
      <c r="C1230" t="s">
        <v>199</v>
      </c>
      <c r="D1230" t="s">
        <v>109</v>
      </c>
      <c r="E1230">
        <v>640.71282184926895</v>
      </c>
      <c r="F1230">
        <v>959.77466689655205</v>
      </c>
      <c r="G1230">
        <v>606.62101500000006</v>
      </c>
      <c r="H1230">
        <v>68.375050956402603</v>
      </c>
      <c r="I1230">
        <v>16.060110460408598</v>
      </c>
      <c r="J1230">
        <v>17.305685795014998</v>
      </c>
      <c r="K1230">
        <v>13.864923935799</v>
      </c>
      <c r="L1230" s="41"/>
      <c r="M1230" s="41"/>
      <c r="N1230" s="41"/>
      <c r="O1230" s="41"/>
      <c r="P1230" s="41"/>
      <c r="Q1230" s="41"/>
      <c r="R1230" s="41"/>
      <c r="S1230" s="41"/>
    </row>
    <row r="1231" spans="2:19" hidden="1" x14ac:dyDescent="0.25">
      <c r="B1231" t="s">
        <v>5</v>
      </c>
      <c r="C1231" t="s">
        <v>199</v>
      </c>
      <c r="D1231" t="s">
        <v>244</v>
      </c>
      <c r="E1231"/>
      <c r="F1231">
        <v>47.183821434094902</v>
      </c>
      <c r="G1231" s="41"/>
      <c r="H1231" s="41"/>
      <c r="I1231" s="41"/>
      <c r="J1231" s="41"/>
      <c r="K1231" s="41"/>
      <c r="L1231" s="41"/>
      <c r="M1231" s="41"/>
      <c r="N1231" s="41"/>
      <c r="O1231" s="41"/>
      <c r="P1231" s="41"/>
      <c r="Q1231" s="41"/>
      <c r="R1231" s="41"/>
      <c r="S1231" s="41"/>
    </row>
    <row r="1232" spans="2:19" hidden="1" x14ac:dyDescent="0.25">
      <c r="B1232" t="s">
        <v>5</v>
      </c>
      <c r="C1232" t="s">
        <v>199</v>
      </c>
      <c r="D1232" t="s">
        <v>245</v>
      </c>
      <c r="E1232"/>
      <c r="F1232">
        <v>39.3003950841075</v>
      </c>
      <c r="G1232" s="41"/>
      <c r="H1232" s="41"/>
      <c r="I1232" s="41"/>
      <c r="J1232" s="41"/>
      <c r="K1232" s="41"/>
      <c r="L1232" s="41"/>
      <c r="M1232" s="41"/>
      <c r="N1232" s="41"/>
      <c r="O1232" s="41"/>
      <c r="P1232" s="41"/>
      <c r="Q1232" s="41"/>
      <c r="R1232" s="41"/>
      <c r="S1232" s="41"/>
    </row>
    <row r="1233" spans="2:19" hidden="1" x14ac:dyDescent="0.25">
      <c r="B1233" t="s">
        <v>5</v>
      </c>
      <c r="C1233" t="s">
        <v>199</v>
      </c>
      <c r="D1233" t="s">
        <v>246</v>
      </c>
      <c r="E1233"/>
      <c r="F1233" s="41"/>
      <c r="G1233" s="41"/>
      <c r="H1233" s="41"/>
      <c r="I1233" s="41"/>
      <c r="J1233" s="41"/>
      <c r="K1233" s="41"/>
      <c r="L1233" s="41"/>
      <c r="M1233" s="41"/>
      <c r="N1233" s="41"/>
      <c r="O1233" s="41"/>
      <c r="P1233" s="41"/>
      <c r="Q1233" s="41"/>
      <c r="R1233" s="41"/>
      <c r="S1233" s="41"/>
    </row>
    <row r="1234" spans="2:19" hidden="1" x14ac:dyDescent="0.25">
      <c r="B1234" t="s">
        <v>5</v>
      </c>
      <c r="C1234" t="s">
        <v>199</v>
      </c>
      <c r="D1234" t="s">
        <v>247</v>
      </c>
      <c r="E1234">
        <v>133.10846380083001</v>
      </c>
      <c r="F1234">
        <v>18.351003868440898</v>
      </c>
      <c r="G1234" s="41"/>
      <c r="H1234" s="41"/>
      <c r="I1234" s="41"/>
      <c r="J1234" s="41"/>
      <c r="K1234" s="41"/>
      <c r="L1234" s="41"/>
      <c r="M1234" s="41"/>
      <c r="N1234" s="41"/>
      <c r="O1234" s="41"/>
      <c r="P1234" s="41"/>
      <c r="Q1234" s="41"/>
      <c r="R1234" s="41"/>
      <c r="S1234" s="41"/>
    </row>
    <row r="1235" spans="2:19" hidden="1" x14ac:dyDescent="0.25">
      <c r="B1235" t="s">
        <v>5</v>
      </c>
      <c r="C1235" t="s">
        <v>199</v>
      </c>
      <c r="D1235" t="s">
        <v>136</v>
      </c>
      <c r="E1235">
        <v>105.37021559502099</v>
      </c>
      <c r="F1235">
        <v>98.964789713281405</v>
      </c>
      <c r="G1235">
        <v>71.724414807692298</v>
      </c>
      <c r="H1235" s="41"/>
      <c r="I1235" s="41"/>
      <c r="J1235" s="41"/>
      <c r="K1235" s="41"/>
      <c r="L1235" s="41"/>
      <c r="M1235" s="41"/>
      <c r="N1235" s="41"/>
      <c r="O1235" s="41"/>
      <c r="P1235" s="41"/>
      <c r="Q1235" s="41"/>
      <c r="R1235" s="41"/>
      <c r="S1235" s="41"/>
    </row>
    <row r="1236" spans="2:19" hidden="1" x14ac:dyDescent="0.25">
      <c r="B1236" t="s">
        <v>5</v>
      </c>
      <c r="C1236" t="s">
        <v>199</v>
      </c>
      <c r="D1236" t="s">
        <v>110</v>
      </c>
      <c r="E1236"/>
      <c r="F1236" s="41"/>
      <c r="G1236" s="41"/>
      <c r="H1236" s="41"/>
      <c r="I1236" s="41"/>
      <c r="J1236" s="41"/>
      <c r="K1236" s="41"/>
      <c r="L1236" s="41"/>
      <c r="M1236" s="41"/>
      <c r="N1236" s="41"/>
      <c r="O1236" s="41"/>
      <c r="P1236" s="41"/>
      <c r="Q1236" s="41"/>
      <c r="R1236" s="41"/>
      <c r="S1236" s="41"/>
    </row>
    <row r="1237" spans="2:19" hidden="1" x14ac:dyDescent="0.25">
      <c r="B1237" t="s">
        <v>5</v>
      </c>
      <c r="C1237" t="s">
        <v>199</v>
      </c>
      <c r="D1237" t="s">
        <v>111</v>
      </c>
      <c r="E1237"/>
      <c r="F1237"/>
      <c r="G1237"/>
      <c r="H1237"/>
      <c r="I1237" s="41"/>
      <c r="J1237" s="41"/>
      <c r="K1237" s="41"/>
      <c r="L1237" s="41"/>
      <c r="M1237" s="41"/>
      <c r="N1237" s="41"/>
      <c r="O1237"/>
      <c r="P1237"/>
      <c r="Q1237"/>
      <c r="R1237"/>
      <c r="S1237"/>
    </row>
    <row r="1238" spans="2:19" hidden="1" x14ac:dyDescent="0.25">
      <c r="B1238" t="s">
        <v>5</v>
      </c>
      <c r="C1238" t="s">
        <v>199</v>
      </c>
      <c r="D1238" t="s">
        <v>112</v>
      </c>
      <c r="E1238"/>
      <c r="F1238"/>
      <c r="G1238"/>
      <c r="H1238" s="41"/>
      <c r="I1238" s="41"/>
      <c r="J1238" s="41"/>
      <c r="K1238" s="41"/>
      <c r="L1238" s="41"/>
      <c r="M1238" s="41"/>
      <c r="N1238" s="41"/>
      <c r="O1238" s="41"/>
      <c r="P1238" s="41"/>
      <c r="Q1238" s="41"/>
      <c r="R1238" s="41"/>
      <c r="S1238" s="41"/>
    </row>
    <row r="1239" spans="2:19" hidden="1" x14ac:dyDescent="0.25">
      <c r="B1239" t="s">
        <v>5</v>
      </c>
      <c r="C1239" t="s">
        <v>199</v>
      </c>
      <c r="D1239" t="s">
        <v>113</v>
      </c>
      <c r="E1239"/>
      <c r="F1239"/>
      <c r="G1239"/>
      <c r="H1239" s="41"/>
      <c r="I1239" s="41"/>
      <c r="J1239" s="41"/>
      <c r="K1239" s="41"/>
      <c r="L1239" s="41"/>
      <c r="M1239" s="41"/>
      <c r="N1239">
        <v>15.735102307438019</v>
      </c>
      <c r="O1239" s="41"/>
      <c r="P1239" s="41"/>
      <c r="Q1239" s="41"/>
      <c r="R1239" s="41"/>
      <c r="S1239" s="41"/>
    </row>
    <row r="1240" spans="2:19" hidden="1" x14ac:dyDescent="0.25">
      <c r="B1240" t="s">
        <v>5</v>
      </c>
      <c r="C1240" t="s">
        <v>199</v>
      </c>
      <c r="D1240" t="s">
        <v>114</v>
      </c>
      <c r="E1240"/>
      <c r="F1240"/>
      <c r="G1240"/>
      <c r="H1240" s="41"/>
      <c r="I1240" s="41"/>
      <c r="J1240" s="41"/>
      <c r="K1240" s="41"/>
      <c r="L1240" s="41"/>
      <c r="M1240" s="41"/>
      <c r="N1240" s="41"/>
      <c r="O1240" s="41"/>
      <c r="P1240" s="41"/>
      <c r="Q1240" s="41"/>
      <c r="R1240" s="41"/>
      <c r="S1240" s="41"/>
    </row>
    <row r="1241" spans="2:19" hidden="1" x14ac:dyDescent="0.25">
      <c r="B1241" t="s">
        <v>5</v>
      </c>
      <c r="C1241" t="s">
        <v>199</v>
      </c>
      <c r="D1241" t="s">
        <v>248</v>
      </c>
      <c r="E1241"/>
      <c r="F1241"/>
      <c r="G1241"/>
      <c r="H1241" s="41"/>
      <c r="I1241" s="41"/>
      <c r="J1241" s="41"/>
      <c r="K1241" s="41"/>
      <c r="L1241" s="41"/>
      <c r="M1241" s="41"/>
      <c r="N1241" s="41"/>
      <c r="O1241" s="41"/>
      <c r="P1241" s="41"/>
      <c r="Q1241" s="41"/>
      <c r="R1241" s="41"/>
      <c r="S1241" s="41"/>
    </row>
    <row r="1242" spans="2:19" hidden="1" x14ac:dyDescent="0.25">
      <c r="B1242" t="s">
        <v>5</v>
      </c>
      <c r="C1242" t="s">
        <v>199</v>
      </c>
      <c r="D1242" t="s">
        <v>249</v>
      </c>
      <c r="E1242"/>
      <c r="F1242">
        <v>70.129794111368895</v>
      </c>
      <c r="G1242" s="41"/>
      <c r="H1242" s="41"/>
      <c r="I1242" s="41"/>
      <c r="J1242" s="41"/>
      <c r="K1242">
        <v>11.7626847173761</v>
      </c>
      <c r="L1242" s="41"/>
      <c r="M1242" s="41"/>
      <c r="N1242">
        <v>47.386787147107427</v>
      </c>
      <c r="O1242">
        <v>81.712291690174624</v>
      </c>
      <c r="P1242">
        <v>87.952364845394982</v>
      </c>
      <c r="Q1242">
        <v>53.748221595121002</v>
      </c>
      <c r="R1242">
        <v>146.70864839308709</v>
      </c>
      <c r="S1242">
        <v>145.99029260314521</v>
      </c>
    </row>
    <row r="1243" spans="2:19" hidden="1" x14ac:dyDescent="0.25">
      <c r="B1243" t="s">
        <v>5</v>
      </c>
      <c r="C1243" t="s">
        <v>199</v>
      </c>
      <c r="D1243" t="s">
        <v>250</v>
      </c>
      <c r="E1243"/>
      <c r="F1243" s="41"/>
      <c r="G1243" s="41"/>
      <c r="H1243" s="41"/>
      <c r="I1243" s="41"/>
      <c r="J1243" s="41"/>
      <c r="K1243" s="41"/>
      <c r="L1243" s="41"/>
      <c r="M1243" s="41"/>
      <c r="N1243">
        <v>20.463812390082641</v>
      </c>
      <c r="O1243">
        <v>8.2556596037861638</v>
      </c>
      <c r="P1243" s="41"/>
      <c r="Q1243" s="41"/>
      <c r="R1243">
        <v>26.04152097051848</v>
      </c>
      <c r="S1243">
        <v>25.710349075072941</v>
      </c>
    </row>
    <row r="1244" spans="2:19" hidden="1" x14ac:dyDescent="0.25">
      <c r="B1244" t="s">
        <v>5</v>
      </c>
      <c r="C1244" t="s">
        <v>199</v>
      </c>
      <c r="D1244" t="s">
        <v>467</v>
      </c>
      <c r="E1244"/>
      <c r="F1244"/>
      <c r="G1244"/>
      <c r="H1244" s="41"/>
      <c r="I1244"/>
      <c r="J1244"/>
      <c r="K1244"/>
      <c r="L1244"/>
      <c r="M1244"/>
      <c r="N1244"/>
      <c r="O1244"/>
      <c r="P1244"/>
      <c r="Q1244"/>
      <c r="R1244"/>
      <c r="S1244"/>
    </row>
    <row r="1245" spans="2:19" hidden="1" x14ac:dyDescent="0.25">
      <c r="B1245" t="s">
        <v>5</v>
      </c>
      <c r="C1245" t="s">
        <v>199</v>
      </c>
      <c r="D1245" t="s">
        <v>469</v>
      </c>
      <c r="E1245"/>
      <c r="F1245"/>
      <c r="G1245" s="41"/>
      <c r="H1245"/>
      <c r="I1245"/>
      <c r="J1245"/>
      <c r="K1245"/>
      <c r="L1245"/>
      <c r="M1245"/>
      <c r="N1245"/>
      <c r="O1245"/>
      <c r="P1245"/>
      <c r="Q1245"/>
      <c r="R1245"/>
      <c r="S1245"/>
    </row>
    <row r="1246" spans="2:19" hidden="1" x14ac:dyDescent="0.25">
      <c r="B1246" t="s">
        <v>5</v>
      </c>
      <c r="C1246" t="s">
        <v>199</v>
      </c>
      <c r="D1246" t="s">
        <v>470</v>
      </c>
      <c r="E1246"/>
      <c r="F1246"/>
      <c r="G1246"/>
      <c r="H1246" s="41"/>
      <c r="I1246"/>
      <c r="J1246"/>
      <c r="K1246"/>
      <c r="L1246"/>
      <c r="M1246"/>
      <c r="N1246"/>
      <c r="O1246"/>
      <c r="P1246"/>
      <c r="Q1246"/>
      <c r="R1246"/>
      <c r="S1246"/>
    </row>
    <row r="1247" spans="2:19" hidden="1" x14ac:dyDescent="0.25">
      <c r="B1247" t="s">
        <v>5</v>
      </c>
      <c r="C1247" t="s">
        <v>199</v>
      </c>
      <c r="D1247" t="s">
        <v>471</v>
      </c>
      <c r="E1247">
        <v>15032.345216053</v>
      </c>
      <c r="F1247">
        <v>31671.0140995363</v>
      </c>
      <c r="G1247">
        <v>29368.335088408599</v>
      </c>
      <c r="H1247">
        <v>17335.813820793101</v>
      </c>
      <c r="I1247">
        <v>61831.641326840203</v>
      </c>
      <c r="J1247">
        <v>7721.1184261020499</v>
      </c>
      <c r="K1247">
        <v>52942.077876106203</v>
      </c>
      <c r="L1247">
        <v>16139.5927680799</v>
      </c>
      <c r="M1247">
        <v>7684.9180413776003</v>
      </c>
      <c r="N1247">
        <v>8443.6089388708133</v>
      </c>
      <c r="O1247">
        <v>6558.417457095723</v>
      </c>
      <c r="P1247">
        <v>66026.338825953178</v>
      </c>
      <c r="Q1247">
        <v>4896.8959645849818</v>
      </c>
      <c r="R1247">
        <v>21038.030848975821</v>
      </c>
      <c r="S1247">
        <v>11666.59903617742</v>
      </c>
    </row>
    <row r="1248" spans="2:19" hidden="1" x14ac:dyDescent="0.25">
      <c r="B1248" t="s">
        <v>5</v>
      </c>
      <c r="C1248" t="s">
        <v>199</v>
      </c>
      <c r="D1248" t="s">
        <v>472</v>
      </c>
      <c r="E1248"/>
      <c r="F1248"/>
      <c r="G1248"/>
      <c r="H1248"/>
      <c r="I1248"/>
      <c r="J1248"/>
      <c r="K1248"/>
      <c r="L1248"/>
      <c r="M1248"/>
      <c r="N1248"/>
      <c r="O1248"/>
      <c r="P1248"/>
      <c r="Q1248" s="41"/>
      <c r="R1248"/>
      <c r="S1248"/>
    </row>
    <row r="1249" spans="2:19" hidden="1" x14ac:dyDescent="0.25">
      <c r="B1249" t="s">
        <v>5</v>
      </c>
      <c r="C1249" t="s">
        <v>199</v>
      </c>
      <c r="D1249" t="s">
        <v>473</v>
      </c>
      <c r="E1249"/>
      <c r="F1249" s="41"/>
      <c r="G1249" s="41"/>
      <c r="H1249" s="41"/>
      <c r="I1249" s="41"/>
      <c r="J1249" s="41"/>
      <c r="K1249" s="41"/>
      <c r="L1249" s="41"/>
      <c r="M1249" s="41"/>
      <c r="N1249" s="41"/>
      <c r="O1249" s="41"/>
      <c r="P1249" s="41"/>
      <c r="Q1249" s="41"/>
      <c r="R1249" s="41"/>
      <c r="S1249" s="41"/>
    </row>
    <row r="1250" spans="2:19" hidden="1" x14ac:dyDescent="0.25">
      <c r="B1250" t="s">
        <v>5</v>
      </c>
      <c r="C1250" t="s">
        <v>199</v>
      </c>
      <c r="D1250" t="s">
        <v>474</v>
      </c>
      <c r="E1250"/>
      <c r="F1250" s="41"/>
      <c r="G1250" s="41"/>
      <c r="H1250" s="41"/>
      <c r="I1250" s="41"/>
      <c r="J1250">
        <v>0.297239850109286</v>
      </c>
      <c r="K1250">
        <v>0.37496249434752299</v>
      </c>
      <c r="L1250">
        <v>0.135894463098645</v>
      </c>
      <c r="M1250">
        <v>0.11034664695751201</v>
      </c>
      <c r="N1250" s="41"/>
      <c r="O1250" s="41"/>
      <c r="P1250">
        <v>0.28994382090229742</v>
      </c>
      <c r="Q1250">
        <v>0.18794705240716111</v>
      </c>
      <c r="R1250">
        <v>0.11496067525085731</v>
      </c>
      <c r="S1250">
        <v>0.54707533664175356</v>
      </c>
    </row>
    <row r="1251" spans="2:19" hidden="1" x14ac:dyDescent="0.25">
      <c r="B1251" t="s">
        <v>5</v>
      </c>
      <c r="C1251" t="s">
        <v>199</v>
      </c>
      <c r="D1251" t="s">
        <v>475</v>
      </c>
      <c r="E1251"/>
      <c r="F1251"/>
      <c r="G1251"/>
      <c r="H1251"/>
      <c r="I1251"/>
      <c r="J1251"/>
      <c r="K1251"/>
      <c r="L1251" s="41"/>
      <c r="M1251" s="41"/>
      <c r="N1251"/>
      <c r="O1251"/>
      <c r="P1251"/>
      <c r="Q1251"/>
      <c r="R1251"/>
      <c r="S1251"/>
    </row>
    <row r="1252" spans="2:19" hidden="1" x14ac:dyDescent="0.25">
      <c r="B1252" t="s">
        <v>5</v>
      </c>
      <c r="C1252" t="s">
        <v>199</v>
      </c>
      <c r="D1252" t="s">
        <v>478</v>
      </c>
      <c r="E1252"/>
      <c r="F1252"/>
      <c r="G1252" s="41"/>
      <c r="H1252" s="41"/>
      <c r="I1252" s="41"/>
      <c r="J1252"/>
      <c r="K1252"/>
      <c r="L1252"/>
      <c r="M1252"/>
      <c r="N1252"/>
      <c r="O1252"/>
      <c r="P1252"/>
      <c r="Q1252"/>
      <c r="R1252"/>
      <c r="S1252"/>
    </row>
    <row r="1253" spans="2:19" hidden="1" x14ac:dyDescent="0.25">
      <c r="B1253" t="s">
        <v>5</v>
      </c>
      <c r="C1253" t="s">
        <v>199</v>
      </c>
      <c r="D1253" t="s">
        <v>479</v>
      </c>
      <c r="E1253"/>
      <c r="F1253"/>
      <c r="G1253" s="41"/>
      <c r="H1253" s="41"/>
      <c r="I1253" s="41"/>
      <c r="J1253">
        <v>21.591430992758099</v>
      </c>
      <c r="K1253">
        <v>31.316221130495499</v>
      </c>
      <c r="L1253">
        <v>14.4203872091558</v>
      </c>
      <c r="M1253">
        <v>14.2911992864681</v>
      </c>
      <c r="N1253">
        <v>13.97264468576604</v>
      </c>
      <c r="O1253">
        <v>15.11784011230503</v>
      </c>
      <c r="P1253">
        <v>20.312991229076239</v>
      </c>
      <c r="Q1253">
        <v>10.529957153554991</v>
      </c>
      <c r="R1253">
        <v>18.4428319757392</v>
      </c>
      <c r="S1253">
        <v>23.105500256680848</v>
      </c>
    </row>
    <row r="1254" spans="2:19" hidden="1" x14ac:dyDescent="0.25">
      <c r="B1254" t="s">
        <v>5</v>
      </c>
      <c r="C1254" t="s">
        <v>199</v>
      </c>
      <c r="D1254" t="s">
        <v>481</v>
      </c>
      <c r="E1254"/>
      <c r="F1254"/>
      <c r="G1254"/>
      <c r="H1254">
        <v>117.69163315042201</v>
      </c>
      <c r="I1254">
        <v>134.360562922512</v>
      </c>
      <c r="J1254">
        <v>88.769210633605496</v>
      </c>
      <c r="K1254">
        <v>116.385065736218</v>
      </c>
      <c r="L1254">
        <v>114.87431856136</v>
      </c>
      <c r="M1254">
        <v>77.756994241571206</v>
      </c>
      <c r="N1254">
        <v>67.444186076033063</v>
      </c>
      <c r="O1254">
        <v>82.901210057325699</v>
      </c>
      <c r="P1254">
        <v>157.88865929327349</v>
      </c>
      <c r="Q1254">
        <v>65.205465698209736</v>
      </c>
      <c r="R1254">
        <v>100.9697642203999</v>
      </c>
      <c r="S1254">
        <v>168.90365105358291</v>
      </c>
    </row>
    <row r="1255" spans="2:19" hidden="1" x14ac:dyDescent="0.25">
      <c r="B1255" t="s">
        <v>5</v>
      </c>
      <c r="C1255" t="s">
        <v>199</v>
      </c>
      <c r="D1255" t="s">
        <v>482</v>
      </c>
      <c r="E1255"/>
      <c r="F1255"/>
      <c r="G1255"/>
      <c r="H1255"/>
      <c r="I1255" s="41"/>
      <c r="J1255" s="41"/>
      <c r="K1255" s="41"/>
      <c r="L1255" s="41"/>
      <c r="M1255" s="41"/>
      <c r="N1255" s="41"/>
      <c r="O1255"/>
      <c r="P1255"/>
      <c r="Q1255"/>
      <c r="R1255"/>
      <c r="S1255"/>
    </row>
    <row r="1256" spans="2:19" hidden="1" x14ac:dyDescent="0.25">
      <c r="B1256" t="s">
        <v>5</v>
      </c>
      <c r="C1256" t="s">
        <v>199</v>
      </c>
      <c r="D1256" t="s">
        <v>483</v>
      </c>
      <c r="E1256"/>
      <c r="F1256"/>
      <c r="G1256"/>
      <c r="H1256">
        <v>118.45659697785899</v>
      </c>
      <c r="I1256" s="41"/>
      <c r="J1256" s="41"/>
      <c r="K1256" s="41"/>
      <c r="L1256" s="41"/>
      <c r="M1256" s="41"/>
      <c r="N1256" s="41"/>
      <c r="O1256" s="41"/>
      <c r="P1256" s="41"/>
      <c r="Q1256" s="41"/>
      <c r="R1256" s="41"/>
      <c r="S1256" s="41"/>
    </row>
    <row r="1257" spans="2:19" hidden="1" x14ac:dyDescent="0.25">
      <c r="B1257" t="s">
        <v>5</v>
      </c>
      <c r="C1257" t="s">
        <v>199</v>
      </c>
      <c r="D1257" t="s">
        <v>487</v>
      </c>
      <c r="E1257"/>
      <c r="F1257"/>
      <c r="G1257"/>
      <c r="H1257"/>
      <c r="I1257"/>
      <c r="J1257"/>
      <c r="K1257"/>
      <c r="L1257"/>
      <c r="M1257"/>
      <c r="N1257"/>
      <c r="O1257"/>
      <c r="P1257"/>
      <c r="Q1257">
        <v>346.14883683453252</v>
      </c>
      <c r="R1257"/>
      <c r="S1257"/>
    </row>
    <row r="1258" spans="2:19" hidden="1" x14ac:dyDescent="0.25">
      <c r="B1258" t="s">
        <v>5</v>
      </c>
      <c r="C1258" t="s">
        <v>199</v>
      </c>
      <c r="D1258" t="s">
        <v>490</v>
      </c>
      <c r="E1258" s="41"/>
      <c r="F1258">
        <v>60.252210083526698</v>
      </c>
      <c r="G1258">
        <v>65.505977307692305</v>
      </c>
      <c r="H1258" s="41"/>
      <c r="I1258" s="41"/>
      <c r="J1258" s="41"/>
      <c r="K1258">
        <v>11.7626847173761</v>
      </c>
      <c r="L1258" s="41"/>
      <c r="M1258" s="41"/>
      <c r="N1258">
        <v>26.922974757024789</v>
      </c>
      <c r="O1258">
        <v>73.456632086388481</v>
      </c>
      <c r="P1258">
        <v>61.701097451259059</v>
      </c>
      <c r="Q1258">
        <v>36.178344240802687</v>
      </c>
      <c r="R1258">
        <v>120.6671274225687</v>
      </c>
      <c r="S1258">
        <v>120.27994352807229</v>
      </c>
    </row>
    <row r="1259" spans="2:19" hidden="1" x14ac:dyDescent="0.25">
      <c r="B1259" t="s">
        <v>5</v>
      </c>
      <c r="C1259" t="s">
        <v>199</v>
      </c>
      <c r="D1259" t="s">
        <v>491</v>
      </c>
      <c r="E1259"/>
      <c r="F1259" s="41"/>
      <c r="G1259" s="41"/>
      <c r="H1259" s="41"/>
      <c r="I1259"/>
      <c r="J1259"/>
      <c r="K1259"/>
      <c r="L1259"/>
      <c r="M1259"/>
      <c r="N1259"/>
      <c r="O1259"/>
      <c r="P1259"/>
      <c r="Q1259"/>
      <c r="R1259"/>
      <c r="S1259"/>
    </row>
    <row r="1260" spans="2:19" hidden="1" x14ac:dyDescent="0.25">
      <c r="B1260" t="s">
        <v>5</v>
      </c>
      <c r="C1260" t="s">
        <v>199</v>
      </c>
      <c r="D1260" t="s">
        <v>492</v>
      </c>
      <c r="E1260"/>
      <c r="F1260" s="41"/>
      <c r="G1260" s="41"/>
      <c r="H1260" s="41"/>
      <c r="I1260" s="41"/>
      <c r="J1260"/>
      <c r="K1260"/>
      <c r="L1260"/>
      <c r="M1260"/>
      <c r="N1260"/>
      <c r="O1260"/>
      <c r="P1260"/>
      <c r="Q1260"/>
      <c r="R1260"/>
      <c r="S1260"/>
    </row>
    <row r="1261" spans="2:19" hidden="1" x14ac:dyDescent="0.25">
      <c r="B1261" t="s">
        <v>5</v>
      </c>
      <c r="C1261" t="s">
        <v>199</v>
      </c>
      <c r="D1261" t="s">
        <v>493</v>
      </c>
      <c r="E1261"/>
      <c r="F1261" s="41"/>
      <c r="G1261" s="41"/>
      <c r="H1261" s="41"/>
      <c r="I1261" s="41"/>
      <c r="J1261"/>
      <c r="K1261"/>
      <c r="L1261"/>
      <c r="M1261"/>
      <c r="N1261"/>
      <c r="O1261"/>
      <c r="P1261"/>
      <c r="Q1261"/>
      <c r="R1261"/>
      <c r="S1261"/>
    </row>
    <row r="1262" spans="2:19" hidden="1" x14ac:dyDescent="0.25">
      <c r="B1262" t="s">
        <v>5</v>
      </c>
      <c r="C1262" t="s">
        <v>199</v>
      </c>
      <c r="D1262" t="s">
        <v>494</v>
      </c>
      <c r="E1262"/>
      <c r="F1262" s="41"/>
      <c r="G1262" s="41"/>
      <c r="H1262" s="41"/>
      <c r="I1262" s="41"/>
      <c r="J1262" s="41"/>
      <c r="K1262" s="41"/>
      <c r="L1262" s="41"/>
      <c r="M1262" s="41"/>
      <c r="N1262" s="41"/>
      <c r="O1262" s="41"/>
      <c r="P1262" s="41"/>
      <c r="Q1262" s="41"/>
      <c r="R1262" s="41"/>
      <c r="S1262" s="41"/>
    </row>
    <row r="1263" spans="2:19" hidden="1" x14ac:dyDescent="0.25">
      <c r="B1263" t="s">
        <v>5</v>
      </c>
      <c r="C1263" t="s">
        <v>199</v>
      </c>
      <c r="D1263" t="s">
        <v>496</v>
      </c>
      <c r="E1263"/>
      <c r="F1263">
        <v>100.460727377354</v>
      </c>
      <c r="G1263">
        <v>161.556919615385</v>
      </c>
      <c r="H1263" s="41"/>
      <c r="I1263" s="41"/>
      <c r="J1263" s="41"/>
      <c r="K1263" s="41"/>
      <c r="L1263" s="41"/>
      <c r="M1263" s="41"/>
      <c r="N1263" s="41"/>
      <c r="O1263" s="41"/>
      <c r="P1263" s="41"/>
      <c r="Q1263" s="41"/>
      <c r="R1263" s="41"/>
      <c r="S1263" s="41"/>
    </row>
    <row r="1264" spans="2:19" hidden="1" x14ac:dyDescent="0.25">
      <c r="B1264" t="s">
        <v>5</v>
      </c>
      <c r="C1264" t="s">
        <v>199</v>
      </c>
      <c r="D1264" t="s">
        <v>497</v>
      </c>
      <c r="E1264"/>
      <c r="F1264"/>
      <c r="G1264"/>
      <c r="H1264"/>
      <c r="I1264"/>
      <c r="J1264"/>
      <c r="K1264"/>
      <c r="L1264"/>
      <c r="M1264"/>
      <c r="N1264"/>
      <c r="O1264"/>
      <c r="P1264" s="41"/>
      <c r="Q1264" s="41"/>
      <c r="R1264"/>
      <c r="S1264"/>
    </row>
    <row r="1265" spans="2:19" hidden="1" x14ac:dyDescent="0.25">
      <c r="B1265" t="s">
        <v>5</v>
      </c>
      <c r="C1265" t="s">
        <v>199</v>
      </c>
      <c r="D1265" t="s">
        <v>251</v>
      </c>
      <c r="E1265"/>
      <c r="F1265"/>
      <c r="G1265"/>
      <c r="H1265"/>
      <c r="I1265">
        <v>930.66428886168899</v>
      </c>
      <c r="J1265">
        <v>559.33918493785995</v>
      </c>
      <c r="K1265">
        <v>569.35188276343297</v>
      </c>
      <c r="L1265" s="41"/>
      <c r="M1265">
        <v>293.401334509984</v>
      </c>
      <c r="N1265">
        <v>183.34920826867929</v>
      </c>
      <c r="O1265">
        <v>273.35430175176651</v>
      </c>
      <c r="P1265">
        <v>372.94251141234901</v>
      </c>
      <c r="Q1265" s="41"/>
      <c r="R1265" s="41"/>
      <c r="S1265">
        <v>606.49271744441774</v>
      </c>
    </row>
    <row r="1266" spans="2:19" hidden="1" x14ac:dyDescent="0.25">
      <c r="B1266" t="s">
        <v>5</v>
      </c>
      <c r="C1266" t="s">
        <v>199</v>
      </c>
      <c r="D1266" t="s">
        <v>498</v>
      </c>
      <c r="E1266">
        <v>20578.939098717401</v>
      </c>
      <c r="F1266">
        <v>54880.501331684703</v>
      </c>
      <c r="G1266"/>
      <c r="H1266"/>
      <c r="I1266"/>
      <c r="J1266"/>
      <c r="K1266"/>
      <c r="L1266"/>
      <c r="M1266"/>
      <c r="N1266"/>
      <c r="O1266"/>
      <c r="P1266"/>
      <c r="Q1266"/>
      <c r="R1266"/>
      <c r="S1266"/>
    </row>
    <row r="1267" spans="2:19" hidden="1" x14ac:dyDescent="0.25">
      <c r="B1267" t="s">
        <v>5</v>
      </c>
      <c r="C1267" t="s">
        <v>199</v>
      </c>
      <c r="D1267" t="s">
        <v>499</v>
      </c>
      <c r="E1267"/>
      <c r="F1267"/>
      <c r="G1267"/>
      <c r="H1267"/>
      <c r="I1267"/>
      <c r="J1267"/>
      <c r="K1267"/>
      <c r="L1267"/>
      <c r="M1267"/>
      <c r="N1267">
        <v>0.54463020860377365</v>
      </c>
      <c r="O1267">
        <v>0.60298181135251294</v>
      </c>
      <c r="P1267">
        <v>1.197689772175426</v>
      </c>
      <c r="Q1267">
        <v>0.69588380255754489</v>
      </c>
      <c r="R1267">
        <v>0.88365003180771817</v>
      </c>
      <c r="S1267">
        <v>1.4223360939752081</v>
      </c>
    </row>
    <row r="1268" spans="2:19" hidden="1" x14ac:dyDescent="0.25">
      <c r="B1268" t="s">
        <v>5</v>
      </c>
      <c r="C1268" t="s">
        <v>199</v>
      </c>
      <c r="D1268" t="s">
        <v>500</v>
      </c>
      <c r="E1268"/>
      <c r="F1268" s="41"/>
      <c r="G1268" s="41"/>
      <c r="H1268" s="41"/>
      <c r="I1268" s="41"/>
      <c r="J1268" s="41"/>
      <c r="K1268" s="41"/>
      <c r="L1268" s="41"/>
      <c r="M1268" s="41"/>
      <c r="N1268" s="41"/>
      <c r="O1268" s="41"/>
      <c r="P1268">
        <v>0.75968882701096929</v>
      </c>
      <c r="Q1268" s="41"/>
      <c r="R1268" s="41"/>
      <c r="S1268" s="41"/>
    </row>
    <row r="1269" spans="2:19" hidden="1" x14ac:dyDescent="0.25">
      <c r="B1269" t="s">
        <v>5</v>
      </c>
      <c r="C1269" t="s">
        <v>199</v>
      </c>
      <c r="D1269" t="s">
        <v>501</v>
      </c>
      <c r="E1269">
        <v>1986.0152265531899</v>
      </c>
      <c r="F1269">
        <v>3587.9198412945798</v>
      </c>
      <c r="G1269">
        <v>2088.5473791346199</v>
      </c>
      <c r="H1269">
        <v>665.58005511070496</v>
      </c>
      <c r="I1269">
        <v>162.77164937388201</v>
      </c>
      <c r="J1269"/>
      <c r="K1269"/>
      <c r="L1269"/>
      <c r="M1269"/>
      <c r="N1269"/>
      <c r="O1269"/>
      <c r="P1269"/>
      <c r="Q1269"/>
      <c r="R1269"/>
      <c r="S1269"/>
    </row>
    <row r="1270" spans="2:19" hidden="1" x14ac:dyDescent="0.25">
      <c r="B1270" t="s">
        <v>5</v>
      </c>
      <c r="C1270" t="s">
        <v>199</v>
      </c>
      <c r="D1270" t="s">
        <v>502</v>
      </c>
      <c r="E1270">
        <v>1681.5447463175101</v>
      </c>
      <c r="F1270"/>
      <c r="G1270" s="41"/>
      <c r="H1270">
        <v>1255.5660976763299</v>
      </c>
      <c r="I1270">
        <v>1586.5312690887599</v>
      </c>
      <c r="J1270" s="41"/>
      <c r="K1270" s="41"/>
      <c r="L1270" s="41"/>
      <c r="M1270" s="41"/>
      <c r="N1270" s="41"/>
      <c r="O1270" s="41"/>
      <c r="P1270" s="41"/>
      <c r="Q1270">
        <v>11028.138381270899</v>
      </c>
      <c r="R1270" s="41"/>
      <c r="S1270" s="41"/>
    </row>
    <row r="1271" spans="2:19" hidden="1" x14ac:dyDescent="0.25">
      <c r="B1271" t="s">
        <v>5</v>
      </c>
      <c r="C1271" t="s">
        <v>199</v>
      </c>
      <c r="D1271" t="s">
        <v>503</v>
      </c>
      <c r="E1271" s="41"/>
      <c r="F1271"/>
      <c r="G1271"/>
      <c r="H1271"/>
      <c r="I1271"/>
      <c r="J1271"/>
      <c r="K1271"/>
      <c r="L1271"/>
      <c r="M1271"/>
      <c r="N1271"/>
      <c r="O1271"/>
      <c r="P1271"/>
      <c r="Q1271"/>
      <c r="R1271"/>
      <c r="S1271"/>
    </row>
    <row r="1272" spans="2:19" hidden="1" x14ac:dyDescent="0.25">
      <c r="B1272" t="s">
        <v>5</v>
      </c>
      <c r="C1272" t="s">
        <v>199</v>
      </c>
      <c r="D1272" t="s">
        <v>504</v>
      </c>
      <c r="E1272"/>
      <c r="F1272"/>
      <c r="G1272"/>
      <c r="H1272"/>
      <c r="I1272"/>
      <c r="J1272"/>
      <c r="K1272"/>
      <c r="L1272">
        <v>9.0685807592727308</v>
      </c>
      <c r="M1272">
        <v>4.1308853316923102</v>
      </c>
      <c r="N1272">
        <v>3.457298909071699</v>
      </c>
      <c r="O1272">
        <v>3.9538195373698448</v>
      </c>
      <c r="P1272">
        <v>4.8866736340251116</v>
      </c>
      <c r="Q1272">
        <v>3.186460783865547</v>
      </c>
      <c r="R1272">
        <v>5.5296514139670778</v>
      </c>
      <c r="S1272">
        <v>6.6756901511755773</v>
      </c>
    </row>
    <row r="1273" spans="2:19" hidden="1" x14ac:dyDescent="0.25">
      <c r="B1273" t="s">
        <v>5</v>
      </c>
      <c r="C1273" t="s">
        <v>199</v>
      </c>
      <c r="D1273" t="s">
        <v>505</v>
      </c>
      <c r="E1273"/>
      <c r="F1273"/>
      <c r="G1273"/>
      <c r="H1273"/>
      <c r="I1273"/>
      <c r="J1273">
        <v>25.791583622808499</v>
      </c>
      <c r="K1273">
        <v>34.857448301886798</v>
      </c>
      <c r="L1273">
        <v>18.8267627729455</v>
      </c>
      <c r="M1273">
        <v>27.453525142153801</v>
      </c>
      <c r="N1273">
        <v>19.433556026354719</v>
      </c>
      <c r="O1273">
        <v>20.897269217719231</v>
      </c>
      <c r="P1273">
        <v>26.401720515497761</v>
      </c>
      <c r="Q1273">
        <v>15.11590866554622</v>
      </c>
      <c r="R1273">
        <v>30.131010090187321</v>
      </c>
      <c r="S1273">
        <v>35.89271282903978</v>
      </c>
    </row>
    <row r="1274" spans="2:19" hidden="1" x14ac:dyDescent="0.25">
      <c r="B1274" t="s">
        <v>5</v>
      </c>
      <c r="C1274" t="s">
        <v>199</v>
      </c>
      <c r="D1274" t="s">
        <v>506</v>
      </c>
      <c r="E1274"/>
      <c r="F1274"/>
      <c r="G1274"/>
      <c r="H1274"/>
      <c r="I1274"/>
      <c r="J1274"/>
      <c r="K1274"/>
      <c r="L1274">
        <v>9.0685807592727308</v>
      </c>
      <c r="M1274">
        <v>4.1308853316923102</v>
      </c>
      <c r="N1274">
        <v>3.457298909071699</v>
      </c>
      <c r="O1274">
        <v>3.9538195373698448</v>
      </c>
      <c r="P1274">
        <v>4.8866736340251116</v>
      </c>
      <c r="Q1274">
        <v>3.186460783865547</v>
      </c>
      <c r="R1274">
        <v>5.5296514139670778</v>
      </c>
      <c r="S1274">
        <v>6.6756901511755773</v>
      </c>
    </row>
    <row r="1275" spans="2:19" hidden="1" x14ac:dyDescent="0.25">
      <c r="B1275" t="s">
        <v>5</v>
      </c>
      <c r="C1275" t="s">
        <v>199</v>
      </c>
      <c r="D1275" t="s">
        <v>507</v>
      </c>
      <c r="E1275"/>
      <c r="F1275"/>
      <c r="G1275"/>
      <c r="H1275"/>
      <c r="I1275"/>
      <c r="J1275">
        <v>25.791583622808499</v>
      </c>
      <c r="K1275">
        <v>34.857448301886798</v>
      </c>
      <c r="L1275">
        <v>18.8267627729455</v>
      </c>
      <c r="M1275">
        <v>27.453525142153801</v>
      </c>
      <c r="N1275">
        <v>19.433556026354719</v>
      </c>
      <c r="O1275">
        <v>20.897269217719231</v>
      </c>
      <c r="P1275">
        <v>26.401720515497761</v>
      </c>
      <c r="Q1275">
        <v>15.11590866554622</v>
      </c>
      <c r="R1275">
        <v>30.131010090187321</v>
      </c>
      <c r="S1275">
        <v>35.89271282903978</v>
      </c>
    </row>
    <row r="1276" spans="2:19" hidden="1" x14ac:dyDescent="0.25">
      <c r="B1276" t="s">
        <v>5</v>
      </c>
      <c r="C1276" t="s">
        <v>199</v>
      </c>
      <c r="D1276" t="s">
        <v>509</v>
      </c>
      <c r="E1276"/>
      <c r="F1276" s="41"/>
      <c r="G1276" s="41"/>
      <c r="H1276" s="41"/>
      <c r="I1276" s="41"/>
      <c r="J1276" s="41"/>
      <c r="K1276" s="41"/>
      <c r="L1276" s="41"/>
      <c r="M1276" s="41"/>
      <c r="N1276" s="41"/>
      <c r="O1276" s="41"/>
      <c r="P1276" s="41"/>
      <c r="Q1276" s="41"/>
      <c r="R1276" s="41"/>
      <c r="S1276" s="41"/>
    </row>
    <row r="1277" spans="2:19" hidden="1" x14ac:dyDescent="0.25">
      <c r="B1277" t="s">
        <v>5</v>
      </c>
      <c r="C1277" t="s">
        <v>199</v>
      </c>
      <c r="D1277" t="s">
        <v>510</v>
      </c>
      <c r="E1277"/>
      <c r="F1277" s="41"/>
      <c r="G1277" s="41"/>
      <c r="H1277" s="41"/>
      <c r="I1277" s="41"/>
      <c r="J1277" s="41"/>
      <c r="K1277" s="41"/>
      <c r="L1277" s="41"/>
      <c r="M1277" s="41"/>
      <c r="N1277" s="41"/>
      <c r="O1277" s="41"/>
      <c r="P1277" s="41"/>
      <c r="Q1277" s="41"/>
      <c r="R1277" s="41"/>
      <c r="S1277" s="41"/>
    </row>
    <row r="1278" spans="2:19" hidden="1" x14ac:dyDescent="0.25">
      <c r="B1278" t="s">
        <v>5</v>
      </c>
      <c r="C1278" t="s">
        <v>199</v>
      </c>
      <c r="D1278" t="s">
        <v>511</v>
      </c>
      <c r="E1278"/>
      <c r="F1278" s="41"/>
      <c r="G1278" s="41"/>
      <c r="H1278" s="41"/>
      <c r="I1278" s="41"/>
      <c r="J1278" s="41"/>
      <c r="K1278" s="41"/>
      <c r="L1278" s="41"/>
      <c r="M1278" s="41"/>
      <c r="N1278" s="41"/>
      <c r="O1278" s="41"/>
      <c r="P1278" s="41"/>
      <c r="Q1278" s="41"/>
      <c r="R1278" s="41"/>
      <c r="S1278" s="41"/>
    </row>
    <row r="1279" spans="2:19" hidden="1" x14ac:dyDescent="0.25">
      <c r="B1279" t="s">
        <v>5</v>
      </c>
      <c r="C1279" t="s">
        <v>199</v>
      </c>
      <c r="D1279" t="s">
        <v>512</v>
      </c>
      <c r="E1279"/>
      <c r="F1279"/>
      <c r="G1279"/>
      <c r="H1279">
        <v>637.25045098787405</v>
      </c>
      <c r="I1279">
        <v>399.37255429808903</v>
      </c>
      <c r="J1279" s="41"/>
      <c r="K1279" s="41"/>
      <c r="L1279" s="41"/>
      <c r="M1279" s="41"/>
      <c r="N1279" s="41"/>
      <c r="O1279" s="41"/>
      <c r="P1279" s="41"/>
      <c r="Q1279" s="41"/>
      <c r="R1279" s="41"/>
      <c r="S1279" s="41"/>
    </row>
    <row r="1280" spans="2:19" hidden="1" x14ac:dyDescent="0.25">
      <c r="B1280" t="s">
        <v>5</v>
      </c>
      <c r="C1280" t="s">
        <v>199</v>
      </c>
      <c r="D1280" t="s">
        <v>513</v>
      </c>
      <c r="E1280"/>
      <c r="F1280"/>
      <c r="G1280"/>
      <c r="H1280" s="41"/>
      <c r="I1280" s="41"/>
      <c r="J1280" s="41"/>
      <c r="K1280" s="41"/>
      <c r="L1280" s="41"/>
      <c r="M1280" s="41"/>
      <c r="N1280" s="41"/>
      <c r="O1280" s="41"/>
      <c r="P1280" s="41"/>
      <c r="Q1280" s="41"/>
      <c r="R1280" s="41"/>
      <c r="S1280" s="41"/>
    </row>
    <row r="1281" spans="2:19" hidden="1" x14ac:dyDescent="0.25">
      <c r="B1281" t="s">
        <v>5</v>
      </c>
      <c r="C1281" t="s">
        <v>199</v>
      </c>
      <c r="D1281" t="s">
        <v>514</v>
      </c>
      <c r="E1281"/>
      <c r="F1281"/>
      <c r="G1281"/>
      <c r="H1281"/>
      <c r="I1281"/>
      <c r="J1281"/>
      <c r="K1281"/>
      <c r="L1281" s="41"/>
      <c r="M1281" s="41"/>
      <c r="N1281" s="41"/>
      <c r="O1281" s="41"/>
      <c r="P1281" s="41"/>
      <c r="Q1281" s="41"/>
      <c r="R1281" s="41"/>
      <c r="S1281" s="41"/>
    </row>
    <row r="1282" spans="2:19" hidden="1" x14ac:dyDescent="0.25">
      <c r="B1282" t="s">
        <v>5</v>
      </c>
      <c r="C1282" t="s">
        <v>199</v>
      </c>
      <c r="D1282" t="s">
        <v>517</v>
      </c>
      <c r="E1282"/>
      <c r="F1282"/>
      <c r="G1282"/>
      <c r="H1282"/>
      <c r="I1282">
        <v>887789306.73194599</v>
      </c>
      <c r="J1282">
        <v>817926767.15530705</v>
      </c>
      <c r="K1282">
        <v>925369323.09839499</v>
      </c>
      <c r="L1282">
        <v>608209175.11614704</v>
      </c>
      <c r="M1282">
        <v>640322808.510638</v>
      </c>
      <c r="N1282">
        <v>567528836.46792448</v>
      </c>
      <c r="O1282">
        <v>649681426.35701919</v>
      </c>
      <c r="P1282">
        <v>962978253.90134537</v>
      </c>
      <c r="Q1282">
        <v>678766184.8388747</v>
      </c>
      <c r="R1282">
        <v>1113872383.506608</v>
      </c>
      <c r="S1282">
        <v>1476336706.3681779</v>
      </c>
    </row>
    <row r="1283" spans="2:19" hidden="1" x14ac:dyDescent="0.25">
      <c r="B1283" t="s">
        <v>5</v>
      </c>
      <c r="C1283" t="s">
        <v>252</v>
      </c>
      <c r="D1283" t="s">
        <v>28</v>
      </c>
      <c r="E1283"/>
      <c r="F1283" s="41"/>
      <c r="G1283"/>
      <c r="H1283"/>
      <c r="I1283" s="41"/>
      <c r="J1283"/>
      <c r="K1283"/>
      <c r="L1283"/>
      <c r="M1283"/>
      <c r="N1283"/>
      <c r="O1283"/>
      <c r="P1283"/>
      <c r="Q1283"/>
      <c r="R1283"/>
      <c r="S1283"/>
    </row>
    <row r="1284" spans="2:19" hidden="1" x14ac:dyDescent="0.25">
      <c r="B1284" t="s">
        <v>5</v>
      </c>
      <c r="C1284" t="s">
        <v>252</v>
      </c>
      <c r="D1284" t="s">
        <v>29</v>
      </c>
      <c r="E1284"/>
      <c r="F1284" s="41"/>
      <c r="G1284"/>
      <c r="H1284"/>
      <c r="I1284" s="41"/>
      <c r="J1284"/>
      <c r="K1284"/>
      <c r="L1284"/>
      <c r="M1284"/>
      <c r="N1284"/>
      <c r="O1284"/>
      <c r="P1284"/>
      <c r="Q1284"/>
      <c r="R1284"/>
      <c r="S1284"/>
    </row>
    <row r="1285" spans="2:19" hidden="1" x14ac:dyDescent="0.25">
      <c r="B1285" t="s">
        <v>5</v>
      </c>
      <c r="C1285" t="s">
        <v>252</v>
      </c>
      <c r="D1285" t="s">
        <v>253</v>
      </c>
      <c r="E1285"/>
      <c r="F1285">
        <v>32.6057637025812</v>
      </c>
      <c r="G1285"/>
      <c r="H1285" s="41"/>
      <c r="I1285" s="41"/>
      <c r="J1285">
        <v>35.336924582357099</v>
      </c>
      <c r="K1285">
        <v>24.622788108862501</v>
      </c>
      <c r="L1285">
        <v>14.343353037123601</v>
      </c>
      <c r="M1285">
        <v>24.481253293276598</v>
      </c>
      <c r="N1285">
        <v>15.3270162429283</v>
      </c>
      <c r="O1285">
        <v>16.32508117610346</v>
      </c>
      <c r="P1285">
        <v>24.804571894919629</v>
      </c>
      <c r="Q1285">
        <v>17.628415301703718</v>
      </c>
      <c r="R1285">
        <v>27.364598189779201</v>
      </c>
      <c r="S1285">
        <v>40.384876052247918</v>
      </c>
    </row>
    <row r="1286" spans="2:19" hidden="1" x14ac:dyDescent="0.25">
      <c r="B1286" t="s">
        <v>5</v>
      </c>
      <c r="C1286" t="s">
        <v>252</v>
      </c>
      <c r="D1286" t="s">
        <v>254</v>
      </c>
      <c r="E1286"/>
      <c r="F1286" s="41"/>
      <c r="G1286"/>
      <c r="H1286" s="41"/>
      <c r="I1286">
        <v>76.108200827586202</v>
      </c>
      <c r="J1286">
        <v>86.203301779071396</v>
      </c>
      <c r="K1286">
        <v>31.471873775296601</v>
      </c>
      <c r="L1286">
        <v>28.721765377631701</v>
      </c>
      <c r="M1286">
        <v>45.992070661787203</v>
      </c>
      <c r="N1286">
        <v>27.406217507230181</v>
      </c>
      <c r="O1286">
        <v>29.082896791237442</v>
      </c>
      <c r="P1286">
        <v>62.857104463210753</v>
      </c>
      <c r="Q1286">
        <v>41.357892964249473</v>
      </c>
      <c r="R1286">
        <v>58.514097702268799</v>
      </c>
      <c r="S1286">
        <v>84.006872687422742</v>
      </c>
    </row>
    <row r="1287" spans="2:19" hidden="1" x14ac:dyDescent="0.25">
      <c r="B1287" t="s">
        <v>5</v>
      </c>
      <c r="C1287" t="s">
        <v>252</v>
      </c>
      <c r="D1287" t="s">
        <v>255</v>
      </c>
      <c r="E1287"/>
      <c r="F1287">
        <v>60.290254415821302</v>
      </c>
      <c r="G1287"/>
      <c r="H1287" s="41"/>
      <c r="I1287">
        <v>78.055094925148296</v>
      </c>
      <c r="J1287">
        <v>103.00929465985701</v>
      </c>
      <c r="K1287">
        <v>42.535894207955302</v>
      </c>
      <c r="L1287">
        <v>35.612473037507101</v>
      </c>
      <c r="M1287">
        <v>61.901603108425498</v>
      </c>
      <c r="N1287">
        <v>42.814691942400003</v>
      </c>
      <c r="O1287">
        <v>40.991193617802431</v>
      </c>
      <c r="P1287">
        <v>81.58413236496861</v>
      </c>
      <c r="Q1287">
        <v>46.071510120920728</v>
      </c>
      <c r="R1287">
        <v>65.66194979118238</v>
      </c>
      <c r="S1287">
        <v>101.7292315119186</v>
      </c>
    </row>
    <row r="1288" spans="2:19" hidden="1" x14ac:dyDescent="0.25">
      <c r="B1288" t="s">
        <v>5</v>
      </c>
      <c r="C1288" t="s">
        <v>252</v>
      </c>
      <c r="D1288" t="s">
        <v>256</v>
      </c>
      <c r="E1288"/>
      <c r="F1288">
        <v>82.417341682290996</v>
      </c>
      <c r="G1288"/>
      <c r="H1288" s="41"/>
      <c r="I1288">
        <v>147.856549300442</v>
      </c>
      <c r="J1288">
        <v>131.747079015</v>
      </c>
      <c r="K1288">
        <v>67.060304717376098</v>
      </c>
      <c r="L1288">
        <v>79.571914597529798</v>
      </c>
      <c r="M1288">
        <v>134.091366311489</v>
      </c>
      <c r="N1288"/>
      <c r="O1288"/>
      <c r="P1288"/>
      <c r="Q1288"/>
      <c r="R1288"/>
      <c r="S1288"/>
    </row>
    <row r="1289" spans="2:19" hidden="1" x14ac:dyDescent="0.25">
      <c r="B1289" t="s">
        <v>5</v>
      </c>
      <c r="C1289" t="s">
        <v>252</v>
      </c>
      <c r="D1289" t="s">
        <v>257</v>
      </c>
      <c r="E1289"/>
      <c r="F1289" s="41"/>
      <c r="G1289"/>
      <c r="H1289" s="41"/>
      <c r="I1289">
        <v>73.889953970435897</v>
      </c>
      <c r="J1289">
        <v>98.022287514214298</v>
      </c>
      <c r="K1289">
        <v>44.606469002093498</v>
      </c>
      <c r="L1289">
        <v>34.911638901484402</v>
      </c>
      <c r="M1289">
        <v>51.951619792340402</v>
      </c>
      <c r="N1289">
        <v>43.109161644226418</v>
      </c>
      <c r="O1289">
        <v>38.311688232374358</v>
      </c>
      <c r="P1289">
        <v>66.769324686080722</v>
      </c>
      <c r="Q1289">
        <v>38.427586206445007</v>
      </c>
      <c r="R1289">
        <v>57.19483147952775</v>
      </c>
      <c r="S1289">
        <v>91.000463839259936</v>
      </c>
    </row>
    <row r="1290" spans="2:19" hidden="1" x14ac:dyDescent="0.25">
      <c r="B1290" t="s">
        <v>5</v>
      </c>
      <c r="C1290" t="s">
        <v>252</v>
      </c>
      <c r="D1290" t="s">
        <v>258</v>
      </c>
      <c r="E1290"/>
      <c r="F1290" s="41"/>
      <c r="G1290"/>
      <c r="H1290" s="41"/>
      <c r="I1290">
        <v>54.428426980510302</v>
      </c>
      <c r="J1290">
        <v>74.136207975428604</v>
      </c>
      <c r="K1290">
        <v>32.964646685275603</v>
      </c>
      <c r="L1290">
        <v>28.644998932759201</v>
      </c>
      <c r="M1290">
        <v>46.147705077446801</v>
      </c>
      <c r="N1290">
        <v>34.588613727849058</v>
      </c>
      <c r="O1290">
        <v>31.840801866093589</v>
      </c>
      <c r="P1290">
        <v>56.867888525650237</v>
      </c>
      <c r="Q1290">
        <v>33.931737170332482</v>
      </c>
      <c r="R1290">
        <v>49.490395555876653</v>
      </c>
      <c r="S1290">
        <v>72.386093998889919</v>
      </c>
    </row>
    <row r="1291" spans="2:19" hidden="1" x14ac:dyDescent="0.25">
      <c r="B1291" t="s">
        <v>5</v>
      </c>
      <c r="C1291" t="s">
        <v>252</v>
      </c>
      <c r="D1291" t="s">
        <v>42</v>
      </c>
      <c r="E1291"/>
      <c r="F1291">
        <v>102.423994090664</v>
      </c>
      <c r="G1291"/>
      <c r="H1291" s="41"/>
      <c r="I1291">
        <v>111.676637793103</v>
      </c>
      <c r="J1291">
        <v>77.088354165642897</v>
      </c>
      <c r="K1291">
        <v>29.015047871598</v>
      </c>
      <c r="L1291">
        <v>26.1670005468102</v>
      </c>
      <c r="M1291">
        <v>43.872180449125999</v>
      </c>
      <c r="N1291">
        <v>26.595915947592459</v>
      </c>
      <c r="O1291">
        <v>29.19175820614851</v>
      </c>
      <c r="P1291">
        <v>55.483546566213171</v>
      </c>
      <c r="Q1291">
        <v>36.143712456675203</v>
      </c>
      <c r="R1291">
        <v>56.239694633022033</v>
      </c>
      <c r="S1291">
        <v>78.476009492247911</v>
      </c>
    </row>
    <row r="1292" spans="2:19" hidden="1" x14ac:dyDescent="0.25">
      <c r="B1292" t="s">
        <v>5</v>
      </c>
      <c r="C1292" t="s">
        <v>252</v>
      </c>
      <c r="D1292" t="s">
        <v>259</v>
      </c>
      <c r="E1292"/>
      <c r="F1292" s="41"/>
      <c r="G1292"/>
      <c r="H1292" s="41"/>
      <c r="I1292" s="41"/>
      <c r="J1292">
        <v>25.861439748214298</v>
      </c>
      <c r="K1292">
        <v>12.4752978087927</v>
      </c>
      <c r="L1292">
        <v>8.1304657729841008</v>
      </c>
      <c r="M1292">
        <v>12.883418876386299</v>
      </c>
      <c r="N1292">
        <v>5.1172393500679254</v>
      </c>
      <c r="O1292">
        <v>6.5463439135176644</v>
      </c>
      <c r="P1292">
        <v>15.83921166937979</v>
      </c>
      <c r="Q1292">
        <v>8.5842013218650433</v>
      </c>
      <c r="R1292">
        <v>18.480625079344499</v>
      </c>
      <c r="S1292">
        <v>19.575670048384829</v>
      </c>
    </row>
    <row r="1293" spans="2:19" hidden="1" x14ac:dyDescent="0.25">
      <c r="B1293" t="s">
        <v>5</v>
      </c>
      <c r="C1293" t="s">
        <v>252</v>
      </c>
      <c r="D1293" t="s">
        <v>58</v>
      </c>
      <c r="E1293"/>
      <c r="F1293">
        <v>189.030942228843</v>
      </c>
      <c r="G1293"/>
      <c r="H1293" s="41"/>
      <c r="I1293">
        <v>101.28375062069</v>
      </c>
      <c r="J1293">
        <v>81.7489410795</v>
      </c>
      <c r="K1293">
        <v>50.450259316119997</v>
      </c>
      <c r="L1293">
        <v>35.406677215274797</v>
      </c>
      <c r="M1293">
        <v>67.152250138212807</v>
      </c>
      <c r="N1293">
        <v>37.63113760582641</v>
      </c>
      <c r="O1293">
        <v>48.569195598363947</v>
      </c>
      <c r="P1293">
        <v>90.667120948950654</v>
      </c>
      <c r="Q1293">
        <v>49.658257635191823</v>
      </c>
      <c r="R1293">
        <v>86.499477963023779</v>
      </c>
      <c r="S1293">
        <v>114.4799616994635</v>
      </c>
    </row>
    <row r="1294" spans="2:19" hidden="1" x14ac:dyDescent="0.25">
      <c r="B1294" t="s">
        <v>5</v>
      </c>
      <c r="C1294" t="s">
        <v>252</v>
      </c>
      <c r="D1294" t="s">
        <v>59</v>
      </c>
      <c r="E1294"/>
      <c r="F1294">
        <v>272.09606510954097</v>
      </c>
      <c r="G1294"/>
      <c r="H1294">
        <v>30.403723168226399</v>
      </c>
      <c r="I1294">
        <v>127.132456755484</v>
      </c>
      <c r="J1294">
        <v>207.20139528857101</v>
      </c>
      <c r="K1294">
        <v>113.914903000698</v>
      </c>
      <c r="L1294">
        <v>86.932960581620407</v>
      </c>
      <c r="M1294">
        <v>143.503104347234</v>
      </c>
      <c r="N1294">
        <v>92.821373720150945</v>
      </c>
      <c r="O1294">
        <v>94.446985858440215</v>
      </c>
      <c r="P1294">
        <v>185.25263489273539</v>
      </c>
      <c r="Q1294">
        <v>109.8101157237852</v>
      </c>
      <c r="R1294">
        <v>157.88671154706611</v>
      </c>
      <c r="S1294">
        <v>242.76186874790011</v>
      </c>
    </row>
    <row r="1295" spans="2:19" hidden="1" x14ac:dyDescent="0.25">
      <c r="B1295" t="s">
        <v>5</v>
      </c>
      <c r="C1295" t="s">
        <v>252</v>
      </c>
      <c r="D1295" t="s">
        <v>60</v>
      </c>
      <c r="E1295"/>
      <c r="F1295" s="41"/>
      <c r="G1295"/>
      <c r="H1295"/>
      <c r="I1295" s="41"/>
      <c r="J1295"/>
      <c r="K1295"/>
      <c r="L1295"/>
      <c r="M1295"/>
      <c r="N1295"/>
      <c r="O1295"/>
      <c r="P1295"/>
      <c r="Q1295"/>
      <c r="R1295"/>
      <c r="S1295"/>
    </row>
    <row r="1296" spans="2:19" hidden="1" x14ac:dyDescent="0.25">
      <c r="B1296" t="s">
        <v>5</v>
      </c>
      <c r="C1296" t="s">
        <v>252</v>
      </c>
      <c r="D1296" t="s">
        <v>260</v>
      </c>
      <c r="E1296"/>
      <c r="F1296" s="41"/>
      <c r="G1296"/>
      <c r="H1296" s="41"/>
      <c r="I1296">
        <v>66.828192207890098</v>
      </c>
      <c r="J1296">
        <v>118.502998408286</v>
      </c>
      <c r="K1296">
        <v>48.985972254012601</v>
      </c>
      <c r="L1296">
        <v>39.6672850761246</v>
      </c>
      <c r="M1296">
        <v>55.839746221276599</v>
      </c>
      <c r="N1296">
        <v>29.73160993068679</v>
      </c>
      <c r="O1296">
        <v>35.40531697642021</v>
      </c>
      <c r="P1296">
        <v>72.70585252821526</v>
      </c>
      <c r="Q1296">
        <v>42.108077750179042</v>
      </c>
      <c r="R1296">
        <v>59.084126511097807</v>
      </c>
      <c r="S1296">
        <v>102.4666860132766</v>
      </c>
    </row>
    <row r="1297" spans="2:19" hidden="1" x14ac:dyDescent="0.25">
      <c r="B1297" t="s">
        <v>5</v>
      </c>
      <c r="C1297" t="s">
        <v>252</v>
      </c>
      <c r="D1297" t="s">
        <v>81</v>
      </c>
      <c r="E1297"/>
      <c r="F1297" s="41"/>
      <c r="G1297" s="41"/>
      <c r="H1297" s="41"/>
      <c r="I1297" s="41"/>
      <c r="J1297">
        <v>29.916071280000001</v>
      </c>
      <c r="K1297" s="41"/>
      <c r="L1297" s="41"/>
      <c r="M1297" s="41"/>
      <c r="N1297">
        <v>27.468374677132079</v>
      </c>
      <c r="O1297" s="41"/>
      <c r="P1297" s="41"/>
      <c r="Q1297" s="41"/>
      <c r="R1297">
        <v>104.4507744989604</v>
      </c>
      <c r="S1297">
        <v>135.15794748402189</v>
      </c>
    </row>
    <row r="1298" spans="2:19" hidden="1" x14ac:dyDescent="0.25">
      <c r="B1298" t="s">
        <v>5</v>
      </c>
      <c r="C1298" t="s">
        <v>252</v>
      </c>
      <c r="D1298" t="s">
        <v>92</v>
      </c>
      <c r="E1298"/>
      <c r="F1298">
        <v>326.37919747682002</v>
      </c>
      <c r="G1298"/>
      <c r="H1298">
        <v>27.4505116092216</v>
      </c>
      <c r="I1298">
        <v>401.50499586206899</v>
      </c>
      <c r="J1298">
        <v>199.108271667857</v>
      </c>
      <c r="K1298">
        <v>113.78955366364301</v>
      </c>
      <c r="L1298">
        <v>79.077016624589206</v>
      </c>
      <c r="M1298">
        <v>132.084062226383</v>
      </c>
      <c r="N1298">
        <v>88.079887198188686</v>
      </c>
      <c r="O1298">
        <v>93.601389208180251</v>
      </c>
      <c r="P1298">
        <v>166.82781454224221</v>
      </c>
      <c r="Q1298">
        <v>102.97384683375959</v>
      </c>
      <c r="R1298">
        <v>149.51235403348019</v>
      </c>
      <c r="S1298">
        <v>210.9571878784829</v>
      </c>
    </row>
    <row r="1299" spans="2:19" hidden="1" x14ac:dyDescent="0.25">
      <c r="B1299" t="s">
        <v>5</v>
      </c>
      <c r="C1299" t="s">
        <v>252</v>
      </c>
      <c r="D1299" t="s">
        <v>518</v>
      </c>
      <c r="E1299"/>
      <c r="F1299">
        <v>118.835227833055</v>
      </c>
      <c r="G1299"/>
      <c r="H1299" s="41"/>
      <c r="I1299">
        <v>202.284976280953</v>
      </c>
      <c r="J1299">
        <v>205.88328699042901</v>
      </c>
      <c r="K1299">
        <v>100.02495140265199</v>
      </c>
      <c r="L1299">
        <v>108.21691353028901</v>
      </c>
      <c r="M1299">
        <v>180.239071388936</v>
      </c>
      <c r="N1299"/>
      <c r="O1299"/>
      <c r="P1299"/>
      <c r="Q1299"/>
      <c r="R1299"/>
      <c r="S1299"/>
    </row>
    <row r="1300" spans="2:19" hidden="1" x14ac:dyDescent="0.25">
      <c r="B1300" t="s">
        <v>5</v>
      </c>
      <c r="C1300" t="s">
        <v>252</v>
      </c>
      <c r="D1300" t="s">
        <v>519</v>
      </c>
      <c r="E1300"/>
      <c r="F1300" s="41"/>
      <c r="G1300"/>
      <c r="H1300" s="41"/>
      <c r="I1300">
        <v>140.71814617832601</v>
      </c>
      <c r="J1300">
        <v>216.52528592249999</v>
      </c>
      <c r="K1300">
        <v>93.592441256106099</v>
      </c>
      <c r="L1300">
        <v>74.578923977609094</v>
      </c>
      <c r="M1300">
        <v>107.79136601361699</v>
      </c>
      <c r="N1300">
        <v>72.840771574913205</v>
      </c>
      <c r="O1300">
        <v>73.717005208794575</v>
      </c>
      <c r="P1300">
        <v>139.475177214296</v>
      </c>
      <c r="Q1300">
        <v>80.535663956624049</v>
      </c>
      <c r="R1300">
        <v>116.2789579906256</v>
      </c>
      <c r="S1300">
        <v>193.46714985253661</v>
      </c>
    </row>
    <row r="1301" spans="2:19" hidden="1" x14ac:dyDescent="0.25">
      <c r="B1301" t="s">
        <v>5</v>
      </c>
      <c r="C1301" t="s">
        <v>262</v>
      </c>
      <c r="D1301" t="s">
        <v>520</v>
      </c>
      <c r="E1301"/>
      <c r="F1301"/>
      <c r="G1301"/>
      <c r="H1301"/>
      <c r="I1301"/>
      <c r="J1301"/>
      <c r="K1301"/>
      <c r="L1301">
        <v>1.14729976721455</v>
      </c>
      <c r="M1301">
        <v>1.56781366449231</v>
      </c>
      <c r="N1301">
        <v>1.1154389058747169</v>
      </c>
      <c r="O1301">
        <v>1.4190343786481801</v>
      </c>
      <c r="P1301">
        <v>1.997937744053812</v>
      </c>
      <c r="Q1301">
        <v>0.92688032324050662</v>
      </c>
      <c r="R1301">
        <v>1.8039604795595079</v>
      </c>
      <c r="S1301">
        <v>1.853882305349861</v>
      </c>
    </row>
    <row r="1302" spans="2:19" hidden="1" x14ac:dyDescent="0.25">
      <c r="B1302" t="s">
        <v>5</v>
      </c>
      <c r="C1302" t="s">
        <v>262</v>
      </c>
      <c r="D1302" t="s">
        <v>7</v>
      </c>
      <c r="E1302"/>
      <c r="F1302"/>
      <c r="G1302"/>
      <c r="H1302"/>
      <c r="I1302"/>
      <c r="J1302">
        <v>190.733142760851</v>
      </c>
      <c r="K1302">
        <v>188.38093584905701</v>
      </c>
      <c r="L1302">
        <v>165.76911658472699</v>
      </c>
      <c r="M1302">
        <v>162.496241058462</v>
      </c>
      <c r="N1302">
        <v>140.09916229132079</v>
      </c>
      <c r="O1302">
        <v>249.46109178675911</v>
      </c>
      <c r="P1302">
        <v>126.91735708197309</v>
      </c>
      <c r="Q1302">
        <v>29.071041769411771</v>
      </c>
      <c r="R1302">
        <v>41.480071772457912</v>
      </c>
      <c r="S1302">
        <v>44.083965085010178</v>
      </c>
    </row>
    <row r="1303" spans="2:19" hidden="1" x14ac:dyDescent="0.25">
      <c r="B1303" t="s">
        <v>5</v>
      </c>
      <c r="C1303" t="s">
        <v>262</v>
      </c>
      <c r="D1303" t="s">
        <v>8</v>
      </c>
      <c r="E1303"/>
      <c r="F1303"/>
      <c r="G1303"/>
      <c r="H1303"/>
      <c r="I1303"/>
      <c r="J1303">
        <v>24.974352441191499</v>
      </c>
      <c r="K1303">
        <v>28.569953207547201</v>
      </c>
      <c r="L1303">
        <v>17.2546232360727</v>
      </c>
      <c r="M1303">
        <v>19.291707559384601</v>
      </c>
      <c r="N1303">
        <v>15.40799300377358</v>
      </c>
      <c r="O1303">
        <v>17.56878240316118</v>
      </c>
      <c r="P1303">
        <v>21.39444021519283</v>
      </c>
      <c r="Q1303">
        <v>14.07493633613446</v>
      </c>
      <c r="R1303">
        <v>25.02828903671524</v>
      </c>
      <c r="S1303">
        <v>30.40595656371508</v>
      </c>
    </row>
    <row r="1304" spans="2:19" hidden="1" x14ac:dyDescent="0.25">
      <c r="B1304" t="s">
        <v>5</v>
      </c>
      <c r="C1304" t="s">
        <v>262</v>
      </c>
      <c r="D1304" t="s">
        <v>263</v>
      </c>
      <c r="E1304"/>
      <c r="F1304"/>
      <c r="G1304"/>
      <c r="H1304"/>
      <c r="I1304"/>
      <c r="J1304">
        <v>56.467751693616997</v>
      </c>
      <c r="K1304">
        <v>54.393486792452798</v>
      </c>
      <c r="L1304">
        <v>31.551959588072702</v>
      </c>
      <c r="M1304">
        <v>34.029827446153902</v>
      </c>
      <c r="N1304">
        <v>26.01964256630944</v>
      </c>
      <c r="O1304">
        <v>29.517847068228772</v>
      </c>
      <c r="P1304">
        <v>37.521827157632288</v>
      </c>
      <c r="Q1304">
        <v>23.10978725647059</v>
      </c>
      <c r="R1304">
        <v>42.301355710955526</v>
      </c>
      <c r="S1304">
        <v>55.5995493533839</v>
      </c>
    </row>
    <row r="1305" spans="2:19" hidden="1" x14ac:dyDescent="0.25">
      <c r="B1305" t="s">
        <v>5</v>
      </c>
      <c r="C1305" t="s">
        <v>262</v>
      </c>
      <c r="D1305" t="s">
        <v>85</v>
      </c>
      <c r="E1305"/>
      <c r="F1305"/>
      <c r="G1305"/>
      <c r="H1305"/>
      <c r="I1305"/>
      <c r="J1305">
        <v>1016.83831659574</v>
      </c>
      <c r="K1305">
        <v>347.65444528301902</v>
      </c>
      <c r="L1305">
        <v>309.50990469818203</v>
      </c>
      <c r="M1305">
        <v>123.560319655385</v>
      </c>
      <c r="N1305">
        <v>188.18076622822639</v>
      </c>
      <c r="O1305">
        <v>439.15194034689779</v>
      </c>
      <c r="P1305">
        <v>464.91846266421533</v>
      </c>
      <c r="Q1305">
        <v>155.92501528739501</v>
      </c>
      <c r="R1305">
        <v>72.507632235837278</v>
      </c>
      <c r="S1305">
        <v>99.176801148566156</v>
      </c>
    </row>
    <row r="1306" spans="2:19" hidden="1" x14ac:dyDescent="0.25">
      <c r="B1306" t="s">
        <v>5</v>
      </c>
      <c r="C1306" t="s">
        <v>262</v>
      </c>
      <c r="D1306" t="s">
        <v>86</v>
      </c>
      <c r="E1306"/>
      <c r="F1306"/>
      <c r="G1306"/>
      <c r="H1306"/>
      <c r="I1306"/>
      <c r="J1306">
        <v>3.1231700666553199</v>
      </c>
      <c r="K1306">
        <v>3.3860384150943399</v>
      </c>
      <c r="L1306">
        <v>1.9569327133090899</v>
      </c>
      <c r="M1306">
        <v>2.37224521329231</v>
      </c>
      <c r="N1306">
        <v>1.8005096553962261</v>
      </c>
      <c r="O1306">
        <v>2.0341863417899479</v>
      </c>
      <c r="P1306">
        <v>2.9743282175408079</v>
      </c>
      <c r="Q1306">
        <v>1.476542446789916</v>
      </c>
      <c r="R1306">
        <v>2.7503500911394521</v>
      </c>
      <c r="S1306">
        <v>2.8248392578545789</v>
      </c>
    </row>
    <row r="1307" spans="2:19" hidden="1" x14ac:dyDescent="0.25">
      <c r="B1307" t="s">
        <v>5</v>
      </c>
      <c r="C1307" t="s">
        <v>262</v>
      </c>
      <c r="D1307" t="s">
        <v>87</v>
      </c>
      <c r="E1307"/>
      <c r="F1307"/>
      <c r="G1307"/>
      <c r="H1307"/>
      <c r="I1307"/>
      <c r="J1307">
        <v>17.291080242383</v>
      </c>
      <c r="K1307">
        <v>20.192474716981099</v>
      </c>
      <c r="L1307">
        <v>14.069270733381799</v>
      </c>
      <c r="M1307">
        <v>15.0486611372308</v>
      </c>
      <c r="N1307">
        <v>12.65128181578868</v>
      </c>
      <c r="O1307">
        <v>13.90272892583709</v>
      </c>
      <c r="P1307">
        <v>17.835979229112109</v>
      </c>
      <c r="Q1307">
        <v>10.682613232941179</v>
      </c>
      <c r="R1307">
        <v>18.304439196669819</v>
      </c>
      <c r="S1307">
        <v>22.825245067426462</v>
      </c>
    </row>
    <row r="1308" spans="2:19" hidden="1" x14ac:dyDescent="0.25">
      <c r="B1308" t="s">
        <v>5</v>
      </c>
      <c r="C1308" t="s">
        <v>262</v>
      </c>
      <c r="D1308" t="s">
        <v>88</v>
      </c>
      <c r="E1308"/>
      <c r="F1308"/>
      <c r="G1308"/>
      <c r="H1308"/>
      <c r="I1308"/>
      <c r="J1308">
        <v>44.098519316425502</v>
      </c>
      <c r="K1308">
        <v>34.5976981132075</v>
      </c>
      <c r="L1308">
        <v>40.068210815999997</v>
      </c>
      <c r="M1308">
        <v>36.4256493784615</v>
      </c>
      <c r="N1308">
        <v>32.802547014339623</v>
      </c>
      <c r="O1308">
        <v>35.742474410038128</v>
      </c>
      <c r="P1308">
        <v>47.360425016017949</v>
      </c>
      <c r="Q1308">
        <v>28.190469297479002</v>
      </c>
      <c r="R1308">
        <v>46.573342223500482</v>
      </c>
      <c r="S1308">
        <v>53.774883332558751</v>
      </c>
    </row>
    <row r="1309" spans="2:19" hidden="1" x14ac:dyDescent="0.25">
      <c r="B1309" t="s">
        <v>5</v>
      </c>
      <c r="C1309" t="s">
        <v>262</v>
      </c>
      <c r="D1309" t="s">
        <v>89</v>
      </c>
      <c r="E1309"/>
      <c r="F1309"/>
      <c r="G1309"/>
      <c r="H1309"/>
      <c r="I1309"/>
      <c r="J1309">
        <v>2.9410835750808499</v>
      </c>
      <c r="K1309">
        <v>3.3753830943396199</v>
      </c>
      <c r="L1309">
        <v>2.0004921655854599</v>
      </c>
      <c r="M1309">
        <v>2.4017733371076901</v>
      </c>
      <c r="N1309">
        <v>1.7244058556105659</v>
      </c>
      <c r="O1309">
        <v>1.908630100705933</v>
      </c>
      <c r="P1309">
        <v>2.9200465655031391</v>
      </c>
      <c r="Q1309">
        <v>1.593391626756302</v>
      </c>
      <c r="R1309">
        <v>3.0015451700889311</v>
      </c>
      <c r="S1309">
        <v>3.37533140945939</v>
      </c>
    </row>
    <row r="1310" spans="2:19" hidden="1" x14ac:dyDescent="0.25">
      <c r="B1310" t="s">
        <v>5</v>
      </c>
      <c r="C1310" t="s">
        <v>262</v>
      </c>
      <c r="D1310" t="s">
        <v>521</v>
      </c>
      <c r="E1310"/>
      <c r="F1310"/>
      <c r="G1310"/>
      <c r="H1310"/>
      <c r="I1310"/>
      <c r="J1310" s="41"/>
      <c r="K1310" s="41"/>
      <c r="L1310" s="41"/>
      <c r="M1310" s="41"/>
      <c r="N1310" s="41"/>
      <c r="O1310" s="41"/>
      <c r="P1310" s="41"/>
      <c r="Q1310" s="41"/>
      <c r="R1310" s="41"/>
      <c r="S1310" s="41"/>
    </row>
    <row r="1311" spans="2:19" hidden="1" x14ac:dyDescent="0.25">
      <c r="B1311" t="s">
        <v>5</v>
      </c>
      <c r="C1311" t="s">
        <v>262</v>
      </c>
      <c r="D1311" t="s">
        <v>522</v>
      </c>
      <c r="E1311"/>
      <c r="F1311"/>
      <c r="G1311"/>
      <c r="H1311"/>
      <c r="I1311"/>
      <c r="J1311" s="41"/>
      <c r="K1311" s="41"/>
      <c r="L1311" s="41"/>
      <c r="M1311" s="41"/>
      <c r="N1311" s="41"/>
      <c r="O1311" s="41"/>
      <c r="P1311" s="41"/>
      <c r="Q1311" s="41"/>
      <c r="R1311" s="41"/>
      <c r="S1311" s="41"/>
    </row>
    <row r="1312" spans="2:19" hidden="1" x14ac:dyDescent="0.25">
      <c r="B1312" t="s">
        <v>5</v>
      </c>
      <c r="C1312" t="s">
        <v>262</v>
      </c>
      <c r="D1312" t="s">
        <v>523</v>
      </c>
      <c r="E1312"/>
      <c r="F1312"/>
      <c r="G1312"/>
      <c r="H1312"/>
      <c r="I1312"/>
      <c r="J1312"/>
      <c r="K1312"/>
      <c r="L1312">
        <v>1.1510288022109101</v>
      </c>
      <c r="M1312">
        <v>1.35882779593846</v>
      </c>
      <c r="N1312">
        <v>1.0480665209569811</v>
      </c>
      <c r="O1312">
        <v>1.1153111818149051</v>
      </c>
      <c r="P1312">
        <v>1.3681936144735429</v>
      </c>
      <c r="Q1312">
        <v>0.8647455464873951</v>
      </c>
      <c r="R1312">
        <v>1.6352877709805109</v>
      </c>
      <c r="S1312">
        <v>2.0107413717135989</v>
      </c>
    </row>
    <row r="1313" spans="2:19" hidden="1" x14ac:dyDescent="0.25">
      <c r="B1313" t="s">
        <v>5</v>
      </c>
      <c r="C1313" t="s">
        <v>262</v>
      </c>
      <c r="D1313" t="s">
        <v>524</v>
      </c>
      <c r="E1313"/>
      <c r="F1313"/>
      <c r="G1313"/>
      <c r="H1313"/>
      <c r="I1313"/>
      <c r="J1313"/>
      <c r="K1313"/>
      <c r="L1313">
        <v>1.1510288022109101</v>
      </c>
      <c r="M1313">
        <v>1.35882779593846</v>
      </c>
      <c r="N1313">
        <v>1.0480665209569811</v>
      </c>
      <c r="O1313">
        <v>1.1153111818149051</v>
      </c>
      <c r="P1313">
        <v>1.3681936144735429</v>
      </c>
      <c r="Q1313">
        <v>0.8647455464873951</v>
      </c>
      <c r="R1313">
        <v>1.6352877709805109</v>
      </c>
      <c r="S1313">
        <v>2.0107413717135989</v>
      </c>
    </row>
    <row r="1314" spans="2:19" hidden="1" x14ac:dyDescent="0.25">
      <c r="B1314" t="s">
        <v>5</v>
      </c>
      <c r="C1314" t="s">
        <v>262</v>
      </c>
      <c r="D1314" t="s">
        <v>525</v>
      </c>
      <c r="E1314"/>
      <c r="F1314"/>
      <c r="G1314"/>
      <c r="H1314"/>
      <c r="I1314"/>
      <c r="J1314">
        <v>58.720650035744697</v>
      </c>
      <c r="K1314">
        <v>64.445433962264104</v>
      </c>
      <c r="L1314">
        <v>33.0370883083636</v>
      </c>
      <c r="M1314">
        <v>47.5501983507692</v>
      </c>
      <c r="N1314">
        <v>32.369258757735849</v>
      </c>
      <c r="O1314">
        <v>34.888953791168113</v>
      </c>
      <c r="P1314">
        <v>44.545899275354273</v>
      </c>
      <c r="Q1314">
        <v>24.857803078991601</v>
      </c>
      <c r="R1314">
        <v>49.174360711084198</v>
      </c>
      <c r="S1314">
        <v>55.628953973284013</v>
      </c>
    </row>
    <row r="1315" spans="2:19" hidden="1" x14ac:dyDescent="0.25">
      <c r="B1315" t="s">
        <v>5</v>
      </c>
      <c r="C1315" t="s">
        <v>262</v>
      </c>
      <c r="D1315" t="s">
        <v>526</v>
      </c>
      <c r="E1315"/>
      <c r="F1315"/>
      <c r="G1315"/>
      <c r="H1315"/>
      <c r="I1315"/>
      <c r="J1315"/>
      <c r="K1315"/>
      <c r="L1315">
        <v>3.11098797870546</v>
      </c>
      <c r="M1315">
        <v>3.5578718695384599</v>
      </c>
      <c r="N1315">
        <v>3.0445616457781131</v>
      </c>
      <c r="O1315">
        <v>3.743977168637783</v>
      </c>
      <c r="P1315">
        <v>4.7050133457955168</v>
      </c>
      <c r="Q1315">
        <v>2.8219664317310929</v>
      </c>
      <c r="R1315">
        <v>4.4208540455977303</v>
      </c>
      <c r="S1315">
        <v>5.4678255224303438</v>
      </c>
    </row>
    <row r="1316" spans="2:19" hidden="1" x14ac:dyDescent="0.25">
      <c r="B1316" t="s">
        <v>5</v>
      </c>
      <c r="C1316" t="s">
        <v>262</v>
      </c>
      <c r="D1316" t="s">
        <v>527</v>
      </c>
      <c r="E1316"/>
      <c r="F1316"/>
      <c r="G1316"/>
      <c r="H1316"/>
      <c r="I1316"/>
      <c r="J1316">
        <v>0.40399441427744698</v>
      </c>
      <c r="K1316">
        <v>0.50283699622641498</v>
      </c>
      <c r="L1316">
        <v>0.240884851968</v>
      </c>
      <c r="M1316">
        <v>0.28122676681846198</v>
      </c>
      <c r="N1316">
        <v>0.19802428762143401</v>
      </c>
      <c r="O1316">
        <v>0.30210969245576857</v>
      </c>
      <c r="P1316">
        <v>0.33119760625556399</v>
      </c>
      <c r="Q1316">
        <v>0.1678048546689076</v>
      </c>
      <c r="R1316">
        <v>0.36655059853805122</v>
      </c>
      <c r="S1316">
        <v>0.42016122109877763</v>
      </c>
    </row>
    <row r="1317" spans="2:19" hidden="1" x14ac:dyDescent="0.25">
      <c r="B1317" t="s">
        <v>5</v>
      </c>
      <c r="C1317" t="s">
        <v>262</v>
      </c>
      <c r="D1317" t="s">
        <v>528</v>
      </c>
      <c r="E1317"/>
      <c r="F1317"/>
      <c r="G1317"/>
      <c r="H1317"/>
      <c r="I1317"/>
      <c r="J1317"/>
      <c r="K1317"/>
      <c r="L1317" s="41"/>
      <c r="M1317" s="41"/>
      <c r="N1317" s="41"/>
      <c r="O1317" s="41"/>
      <c r="P1317" s="41"/>
      <c r="Q1317" s="41"/>
      <c r="R1317" s="41"/>
      <c r="S1317" s="41"/>
    </row>
    <row r="1318" spans="2:19" hidden="1" x14ac:dyDescent="0.25">
      <c r="B1318" t="s">
        <v>5</v>
      </c>
      <c r="C1318" t="s">
        <v>262</v>
      </c>
      <c r="D1318" t="s">
        <v>529</v>
      </c>
      <c r="E1318"/>
      <c r="F1318"/>
      <c r="G1318"/>
      <c r="H1318"/>
      <c r="I1318"/>
      <c r="J1318"/>
      <c r="K1318"/>
      <c r="L1318">
        <v>3.1497915602618201</v>
      </c>
      <c r="M1318">
        <v>6.2855990695384598</v>
      </c>
      <c r="N1318">
        <v>2.7840582419501891</v>
      </c>
      <c r="O1318">
        <v>3.198340530118545</v>
      </c>
      <c r="P1318">
        <v>4.1577286683067269</v>
      </c>
      <c r="Q1318">
        <v>2.5656894381176469</v>
      </c>
      <c r="R1318">
        <v>3.010795158707285</v>
      </c>
      <c r="S1318">
        <v>3.236534313129324</v>
      </c>
    </row>
    <row r="1319" spans="2:19" hidden="1" x14ac:dyDescent="0.25">
      <c r="B1319" t="s">
        <v>5</v>
      </c>
      <c r="C1319" t="s">
        <v>262</v>
      </c>
      <c r="D1319" t="s">
        <v>530</v>
      </c>
      <c r="E1319"/>
      <c r="F1319"/>
      <c r="G1319"/>
      <c r="H1319"/>
      <c r="I1319"/>
      <c r="J1319"/>
      <c r="K1319"/>
      <c r="L1319">
        <v>3.5182634530909098</v>
      </c>
      <c r="M1319">
        <v>4.4040395520000004</v>
      </c>
      <c r="N1319">
        <v>3.0735236832452841</v>
      </c>
      <c r="O1319">
        <v>4.5669947083424614</v>
      </c>
      <c r="P1319">
        <v>6.6551521397488784</v>
      </c>
      <c r="Q1319">
        <v>3.2726773911119769</v>
      </c>
      <c r="R1319">
        <v>5.9926052472522251</v>
      </c>
      <c r="S1319">
        <v>6.2158268048103604</v>
      </c>
    </row>
    <row r="1320" spans="2:19" hidden="1" x14ac:dyDescent="0.25">
      <c r="B1320" t="s">
        <v>5</v>
      </c>
      <c r="C1320" t="s">
        <v>262</v>
      </c>
      <c r="D1320" t="s">
        <v>531</v>
      </c>
      <c r="E1320"/>
      <c r="F1320"/>
      <c r="G1320"/>
      <c r="H1320"/>
      <c r="I1320"/>
      <c r="J1320">
        <v>38.1783366434043</v>
      </c>
      <c r="K1320">
        <v>41.372599245282998</v>
      </c>
      <c r="L1320">
        <v>30.294896486399999</v>
      </c>
      <c r="M1320">
        <v>32.334440078769198</v>
      </c>
      <c r="N1320">
        <v>24.77993921443019</v>
      </c>
      <c r="O1320">
        <v>30.862205742696709</v>
      </c>
      <c r="P1320">
        <v>43.230943882008972</v>
      </c>
      <c r="Q1320">
        <v>27.181887892436979</v>
      </c>
      <c r="R1320">
        <v>36.260511301736997</v>
      </c>
      <c r="S1320">
        <v>45.337367384925066</v>
      </c>
    </row>
    <row r="1321" spans="2:19" hidden="1" x14ac:dyDescent="0.25">
      <c r="B1321" t="s">
        <v>5</v>
      </c>
      <c r="C1321" t="s">
        <v>262</v>
      </c>
      <c r="D1321" t="s">
        <v>532</v>
      </c>
      <c r="E1321"/>
      <c r="F1321"/>
      <c r="G1321"/>
      <c r="H1321"/>
      <c r="I1321"/>
      <c r="J1321" s="41"/>
      <c r="K1321" s="41"/>
      <c r="L1321" s="41"/>
      <c r="M1321" s="41"/>
      <c r="N1321" s="41"/>
      <c r="O1321" s="41"/>
      <c r="P1321" s="41"/>
      <c r="Q1321" s="41"/>
      <c r="R1321" s="41"/>
      <c r="S1321" s="41"/>
    </row>
    <row r="1322" spans="2:19" hidden="1" x14ac:dyDescent="0.25">
      <c r="B1322" t="s">
        <v>5</v>
      </c>
      <c r="C1322" t="s">
        <v>262</v>
      </c>
      <c r="D1322" t="s">
        <v>533</v>
      </c>
      <c r="E1322"/>
      <c r="F1322"/>
      <c r="G1322"/>
      <c r="H1322"/>
      <c r="I1322"/>
      <c r="J1322">
        <v>0.25923458514383002</v>
      </c>
      <c r="K1322">
        <v>0.42949501132075502</v>
      </c>
      <c r="L1322" s="41"/>
      <c r="M1322" s="41"/>
      <c r="N1322" s="41"/>
      <c r="O1322" s="41"/>
      <c r="P1322" s="41"/>
      <c r="Q1322" s="41"/>
      <c r="R1322" s="41"/>
      <c r="S1322" s="41"/>
    </row>
    <row r="1323" spans="2:19" hidden="1" x14ac:dyDescent="0.25">
      <c r="B1323" t="s">
        <v>5</v>
      </c>
      <c r="C1323" t="s">
        <v>262</v>
      </c>
      <c r="D1323" t="s">
        <v>534</v>
      </c>
      <c r="E1323"/>
      <c r="F1323"/>
      <c r="G1323"/>
      <c r="H1323"/>
      <c r="I1323"/>
      <c r="J1323">
        <v>1.17241308337021</v>
      </c>
      <c r="K1323">
        <v>1.2117110943396201</v>
      </c>
      <c r="L1323">
        <v>0.53157664093090895</v>
      </c>
      <c r="M1323">
        <v>0.701807966030769</v>
      </c>
      <c r="N1323">
        <v>0.43905492940075469</v>
      </c>
      <c r="O1323">
        <v>0.57992810267729644</v>
      </c>
      <c r="P1323">
        <v>0.89154197785291489</v>
      </c>
      <c r="Q1323">
        <v>0.41167377290756302</v>
      </c>
      <c r="R1323">
        <v>0.8272395099519394</v>
      </c>
      <c r="S1323">
        <v>0.53190980578825875</v>
      </c>
    </row>
    <row r="1324" spans="2:19" hidden="1" x14ac:dyDescent="0.25">
      <c r="B1324" t="s">
        <v>5</v>
      </c>
      <c r="C1324" t="s">
        <v>264</v>
      </c>
      <c r="D1324" t="s">
        <v>535</v>
      </c>
      <c r="E1324"/>
      <c r="F1324"/>
      <c r="G1324"/>
      <c r="H1324"/>
      <c r="I1324"/>
      <c r="J1324"/>
      <c r="K1324"/>
      <c r="L1324"/>
      <c r="M1324"/>
      <c r="N1324">
        <v>2518647.7392000002</v>
      </c>
      <c r="O1324">
        <v>2568399.6717152381</v>
      </c>
      <c r="P1324">
        <v>6670845.3247326678</v>
      </c>
      <c r="Q1324">
        <v>3977417.739130435</v>
      </c>
      <c r="R1324">
        <v>5872674.6459911903</v>
      </c>
      <c r="S1324">
        <v>7129405.2588344133</v>
      </c>
    </row>
    <row r="1325" spans="2:19" hidden="1" x14ac:dyDescent="0.25">
      <c r="B1325" t="s">
        <v>5</v>
      </c>
      <c r="C1325" t="s">
        <v>264</v>
      </c>
      <c r="D1325" t="s">
        <v>50</v>
      </c>
      <c r="E1325"/>
      <c r="F1325"/>
      <c r="G1325"/>
      <c r="H1325">
        <v>572.73847675305603</v>
      </c>
      <c r="I1325"/>
      <c r="J1325"/>
      <c r="K1325"/>
      <c r="L1325"/>
      <c r="M1325"/>
      <c r="N1325"/>
      <c r="O1325"/>
      <c r="P1325"/>
      <c r="Q1325"/>
      <c r="R1325"/>
      <c r="S1325"/>
    </row>
    <row r="1326" spans="2:19" hidden="1" x14ac:dyDescent="0.25">
      <c r="B1326" t="s">
        <v>5</v>
      </c>
      <c r="C1326" t="s">
        <v>264</v>
      </c>
      <c r="D1326" t="s">
        <v>265</v>
      </c>
      <c r="E1326"/>
      <c r="F1326"/>
      <c r="G1326"/>
      <c r="H1326">
        <v>248.21470806287101</v>
      </c>
      <c r="I1326"/>
      <c r="J1326"/>
      <c r="K1326"/>
      <c r="L1326"/>
      <c r="M1326"/>
      <c r="N1326"/>
      <c r="O1326"/>
      <c r="P1326"/>
      <c r="Q1326"/>
      <c r="R1326"/>
      <c r="S1326"/>
    </row>
    <row r="1327" spans="2:19" hidden="1" x14ac:dyDescent="0.25">
      <c r="B1327" t="s">
        <v>5</v>
      </c>
      <c r="C1327" t="s">
        <v>264</v>
      </c>
      <c r="D1327" t="s">
        <v>266</v>
      </c>
      <c r="E1327">
        <v>926058.04755862104</v>
      </c>
      <c r="F1327">
        <v>945973.03319048102</v>
      </c>
      <c r="G1327">
        <v>1151221.7224801499</v>
      </c>
      <c r="H1327">
        <v>458630.295038109</v>
      </c>
      <c r="I1327">
        <v>482160.75714948599</v>
      </c>
      <c r="J1327">
        <v>469727.76234964997</v>
      </c>
      <c r="K1327">
        <v>594298.95929203497</v>
      </c>
      <c r="L1327">
        <v>404923.19201621198</v>
      </c>
      <c r="M1327">
        <v>380640.76550057699</v>
      </c>
      <c r="N1327">
        <v>343977.37592038279</v>
      </c>
      <c r="O1327">
        <v>633569.93398887967</v>
      </c>
      <c r="P1327">
        <v>629844.85959420295</v>
      </c>
      <c r="Q1327">
        <v>403185.83905138349</v>
      </c>
      <c r="R1327">
        <v>676226.03940227581</v>
      </c>
      <c r="S1327">
        <v>692143.962546792</v>
      </c>
    </row>
    <row r="1328" spans="2:19" hidden="1" x14ac:dyDescent="0.25">
      <c r="B1328" t="s">
        <v>5</v>
      </c>
      <c r="C1328" t="s">
        <v>264</v>
      </c>
      <c r="D1328" t="s">
        <v>62</v>
      </c>
      <c r="E1328">
        <v>2041771.3984274699</v>
      </c>
      <c r="F1328">
        <v>2697065.2976556802</v>
      </c>
      <c r="G1328">
        <v>2606087.9883480798</v>
      </c>
      <c r="H1328">
        <v>755991.87814475596</v>
      </c>
      <c r="I1328">
        <v>801896.52382142202</v>
      </c>
      <c r="J1328">
        <v>1529474.4296343699</v>
      </c>
      <c r="K1328">
        <v>1638900.95575221</v>
      </c>
      <c r="L1328">
        <v>977284.17079968797</v>
      </c>
      <c r="M1328">
        <v>1275070.4164734399</v>
      </c>
      <c r="N1328">
        <v>942384.43057607661</v>
      </c>
      <c r="O1328">
        <v>883322.57233151037</v>
      </c>
      <c r="P1328">
        <v>2094065.341729989</v>
      </c>
      <c r="Q1328">
        <v>1437941.466687747</v>
      </c>
      <c r="R1328">
        <v>1589273.3325463471</v>
      </c>
      <c r="S1328">
        <v>2580689.9912160202</v>
      </c>
    </row>
    <row r="1329" spans="2:20" hidden="1" x14ac:dyDescent="0.25">
      <c r="B1329" t="s">
        <v>5</v>
      </c>
      <c r="C1329" t="s">
        <v>264</v>
      </c>
      <c r="D1329" t="s">
        <v>267</v>
      </c>
      <c r="E1329">
        <v>7234815.1556394799</v>
      </c>
      <c r="F1329">
        <v>12731547.7794977</v>
      </c>
      <c r="G1329">
        <v>7346919.6821847698</v>
      </c>
      <c r="H1329">
        <v>3764803.4549601199</v>
      </c>
      <c r="I1329">
        <v>4027886.9244129402</v>
      </c>
      <c r="J1329">
        <v>3448342.07453347</v>
      </c>
      <c r="K1329">
        <v>3733516.03539823</v>
      </c>
      <c r="L1329">
        <v>2337338.3761424501</v>
      </c>
      <c r="M1329">
        <v>3090795.0800793702</v>
      </c>
      <c r="N1329">
        <v>2568287.6927999998</v>
      </c>
      <c r="O1329">
        <v>2895805.9820834938</v>
      </c>
      <c r="P1329">
        <v>4236641.2521739136</v>
      </c>
      <c r="Q1329"/>
      <c r="R1329"/>
      <c r="S1329"/>
    </row>
    <row r="1330" spans="2:20" hidden="1" x14ac:dyDescent="0.25">
      <c r="B1330" t="s">
        <v>5</v>
      </c>
      <c r="C1330" t="s">
        <v>264</v>
      </c>
      <c r="D1330" t="s">
        <v>268</v>
      </c>
      <c r="E1330"/>
      <c r="F1330"/>
      <c r="G1330"/>
      <c r="H1330">
        <v>14781694.4353627</v>
      </c>
      <c r="I1330">
        <v>14713626.742591999</v>
      </c>
      <c r="J1330">
        <v>9927654.9643636402</v>
      </c>
      <c r="K1330">
        <v>15869082.2654867</v>
      </c>
      <c r="L1330">
        <v>8552910.3626749795</v>
      </c>
      <c r="M1330">
        <v>10350052.8669232</v>
      </c>
      <c r="N1330">
        <v>8663229.6073492821</v>
      </c>
      <c r="O1330">
        <v>10169508.482241459</v>
      </c>
      <c r="P1330">
        <v>12616534.630028989</v>
      </c>
      <c r="Q1330">
        <v>7322394.9101027688</v>
      </c>
      <c r="R1330">
        <v>12177937.33164501</v>
      </c>
      <c r="S1330">
        <v>14530702.178236211</v>
      </c>
    </row>
    <row r="1331" spans="2:20" hidden="1" x14ac:dyDescent="0.25">
      <c r="B1331" t="s">
        <v>5</v>
      </c>
      <c r="C1331" t="s">
        <v>264</v>
      </c>
      <c r="D1331" t="s">
        <v>269</v>
      </c>
      <c r="E1331">
        <v>22724876.995076399</v>
      </c>
      <c r="F1331">
        <v>41110649.575367399</v>
      </c>
      <c r="G1331">
        <v>39318423.486067802</v>
      </c>
      <c r="H1331">
        <v>18973650.7652339</v>
      </c>
      <c r="I1331">
        <v>18901557.0523648</v>
      </c>
      <c r="J1331">
        <v>13497848.4028675</v>
      </c>
      <c r="K1331">
        <v>19734577.435752202</v>
      </c>
      <c r="L1331">
        <v>10969293.926711099</v>
      </c>
      <c r="M1331">
        <v>13560279.6402249</v>
      </c>
      <c r="N1331">
        <v>11409016.28559172</v>
      </c>
      <c r="O1331">
        <v>13334094.678850509</v>
      </c>
      <c r="P1331">
        <v>16999659.527562991</v>
      </c>
      <c r="Q1331">
        <v>10346296.828458499</v>
      </c>
      <c r="R1331">
        <v>19705651.91071555</v>
      </c>
      <c r="S1331">
        <v>26477478.956567232</v>
      </c>
    </row>
    <row r="1332" spans="2:20" hidden="1" x14ac:dyDescent="0.25">
      <c r="B1332" t="s">
        <v>5</v>
      </c>
      <c r="C1332" t="s">
        <v>264</v>
      </c>
      <c r="D1332" t="s">
        <v>536</v>
      </c>
      <c r="E1332">
        <v>18992305.521145198</v>
      </c>
      <c r="F1332">
        <v>34009112.421880499</v>
      </c>
      <c r="G1332">
        <v>34458163.8943756</v>
      </c>
      <c r="H1332">
        <v>16779804.967484701</v>
      </c>
      <c r="I1332">
        <v>16395408.957252501</v>
      </c>
      <c r="J1332">
        <v>11197521.0758266</v>
      </c>
      <c r="K1332">
        <v>16632747.5702655</v>
      </c>
      <c r="L1332">
        <v>8916320.4833190702</v>
      </c>
      <c r="M1332">
        <v>10916333.349401601</v>
      </c>
      <c r="N1332">
        <v>9375923.0492619332</v>
      </c>
      <c r="O1332">
        <v>10945708.344144329</v>
      </c>
      <c r="P1332">
        <v>13896643.803342691</v>
      </c>
      <c r="Q1332">
        <v>8005623.7307193689</v>
      </c>
      <c r="R1332">
        <v>13107688.18188622</v>
      </c>
      <c r="S1332">
        <v>15498822.58970846</v>
      </c>
    </row>
    <row r="1333" spans="2:20" hidden="1" x14ac:dyDescent="0.25">
      <c r="B1333" t="s">
        <v>5</v>
      </c>
      <c r="C1333" t="s">
        <v>264</v>
      </c>
      <c r="D1333" t="s">
        <v>537</v>
      </c>
      <c r="E1333">
        <v>15293813.202826601</v>
      </c>
      <c r="F1333">
        <v>28379101.795869801</v>
      </c>
      <c r="G1333">
        <v>31879441.472585902</v>
      </c>
      <c r="H1333">
        <v>15176738.556528799</v>
      </c>
      <c r="I1333"/>
      <c r="J1333"/>
      <c r="K1333"/>
      <c r="L1333"/>
      <c r="M1333"/>
      <c r="N1333"/>
      <c r="O1333"/>
      <c r="P1333"/>
      <c r="Q1333"/>
      <c r="R1333"/>
      <c r="S1333"/>
    </row>
    <row r="1334" spans="2:20" hidden="1" x14ac:dyDescent="0.25">
      <c r="B1334" t="s">
        <v>5</v>
      </c>
      <c r="C1334" t="s">
        <v>271</v>
      </c>
      <c r="D1334" t="s">
        <v>9</v>
      </c>
      <c r="E1334">
        <v>3698492.3183185798</v>
      </c>
      <c r="F1334">
        <v>5429454.7425658396</v>
      </c>
      <c r="G1334">
        <v>2578722.4217897598</v>
      </c>
      <c r="H1334">
        <v>1580132.38163663</v>
      </c>
      <c r="I1334">
        <v>1521738.8293006299</v>
      </c>
      <c r="J1334">
        <v>1148014.7474925099</v>
      </c>
      <c r="K1334">
        <v>631686.16991150402</v>
      </c>
      <c r="L1334">
        <v>284364.93275039498</v>
      </c>
      <c r="M1334">
        <v>446848.789256085</v>
      </c>
      <c r="N1334">
        <v>618624.40909779898</v>
      </c>
      <c r="O1334">
        <v>616110.5811231921</v>
      </c>
      <c r="P1334">
        <v>1133625.5279536231</v>
      </c>
      <c r="Q1334">
        <v>581974.62602371548</v>
      </c>
      <c r="R1334">
        <v>733012.57820480422</v>
      </c>
      <c r="S1334">
        <v>803070.490874729</v>
      </c>
    </row>
    <row r="1335" spans="2:20" hidden="1" x14ac:dyDescent="0.25">
      <c r="B1335" t="s">
        <v>5</v>
      </c>
      <c r="C1335" t="s">
        <v>271</v>
      </c>
      <c r="D1335" t="s">
        <v>272</v>
      </c>
      <c r="E1335">
        <v>443727.51061315701</v>
      </c>
      <c r="F1335">
        <v>497597.10792558099</v>
      </c>
      <c r="G1335">
        <v>570346.19414935203</v>
      </c>
      <c r="H1335">
        <v>245215.60867356</v>
      </c>
      <c r="I1335">
        <v>160043.38535988401</v>
      </c>
      <c r="J1335">
        <v>121851.36397043</v>
      </c>
      <c r="K1335">
        <v>131979.134867257</v>
      </c>
      <c r="L1335">
        <v>79045.187893691502</v>
      </c>
      <c r="M1335">
        <v>119431.693222328</v>
      </c>
      <c r="N1335">
        <v>94069.032814851686</v>
      </c>
      <c r="O1335">
        <v>128917.2542892028</v>
      </c>
      <c r="P1335">
        <v>146483.6453600892</v>
      </c>
      <c r="Q1335">
        <v>101254.1945928854</v>
      </c>
      <c r="R1335">
        <v>196738.2720364097</v>
      </c>
      <c r="S1335">
        <v>165049.92059752921</v>
      </c>
    </row>
    <row r="1336" spans="2:20" ht="14.4" x14ac:dyDescent="0.3">
      <c r="B1336" s="18"/>
      <c r="C1336" s="18"/>
      <c r="D1336" s="18"/>
      <c r="E1336" s="27"/>
      <c r="F1336" s="27"/>
      <c r="G1336" s="27"/>
      <c r="H1336" s="27"/>
      <c r="I1336" s="27"/>
      <c r="J1336" s="27"/>
      <c r="K1336" s="27"/>
      <c r="L1336" s="27"/>
      <c r="M1336" s="27"/>
      <c r="N1336" s="27"/>
      <c r="O1336" s="27"/>
      <c r="P1336" s="27"/>
      <c r="Q1336" s="27"/>
      <c r="R1336" s="27"/>
      <c r="S1336" s="27"/>
    </row>
    <row r="1337" spans="2:20" ht="13.8" x14ac:dyDescent="0.25">
      <c r="B1337" s="2"/>
      <c r="C1337" s="2"/>
      <c r="D1337" s="19" t="s">
        <v>10</v>
      </c>
      <c r="E1337" s="28">
        <v>1990</v>
      </c>
      <c r="F1337" s="28">
        <v>1995</v>
      </c>
      <c r="G1337" s="28">
        <v>2000</v>
      </c>
      <c r="H1337" s="28">
        <v>2005</v>
      </c>
      <c r="I1337" s="29">
        <v>2010</v>
      </c>
      <c r="J1337" s="28">
        <v>2015</v>
      </c>
      <c r="K1337" s="28">
        <v>2016</v>
      </c>
      <c r="L1337" s="28">
        <v>2017</v>
      </c>
      <c r="M1337" s="28">
        <v>2018</v>
      </c>
      <c r="N1337" s="28">
        <v>2019</v>
      </c>
      <c r="O1337" s="28">
        <v>2020</v>
      </c>
      <c r="P1337" s="28">
        <v>2021</v>
      </c>
      <c r="Q1337" s="28">
        <v>2022</v>
      </c>
      <c r="R1337" s="28">
        <v>2023</v>
      </c>
      <c r="S1337" s="28">
        <v>2024</v>
      </c>
      <c r="T1337" s="1" t="s">
        <v>319</v>
      </c>
    </row>
    <row r="1338" spans="2:20" ht="13.8" x14ac:dyDescent="0.3">
      <c r="D1338" s="20" t="s">
        <v>17</v>
      </c>
      <c r="E1338" s="30">
        <f>IF((SUBTOTAL(9,E453:E919))&gt;100,ROUND((SUBTOTAL(9,E453:E919)),0),IF((SUBTOTAL(9,E453:E919))&gt;1,ROUND((SUBTOTAL(9,E453:E919)),1),IF((SUBTOTAL(9,E453:E919))&gt;0,ROUND((SUBTOTAL(9,E453:E919)),2),NA())))</f>
        <v>2325827</v>
      </c>
      <c r="F1338" s="30">
        <f t="shared" ref="F1338:S1338" si="0">IF((SUBTOTAL(9,F453:F919))&gt;100,ROUND((SUBTOTAL(9,F453:F919)),0),IF((SUBTOTAL(9,F453:F919))&gt;1,ROUND((SUBTOTAL(9,F453:F919)),1),IF((SUBTOTAL(9,F453:F919))&gt;0,ROUND((SUBTOTAL(9,F453:F919)),2),NA())))</f>
        <v>2263604</v>
      </c>
      <c r="G1338" s="30">
        <f t="shared" si="0"/>
        <v>1398412</v>
      </c>
      <c r="H1338" s="30">
        <f t="shared" si="0"/>
        <v>1270952</v>
      </c>
      <c r="I1338" s="92">
        <f t="shared" si="0"/>
        <v>1221291</v>
      </c>
      <c r="J1338" s="30">
        <f t="shared" si="0"/>
        <v>1170507</v>
      </c>
      <c r="K1338" s="30">
        <f t="shared" si="0"/>
        <v>1145883</v>
      </c>
      <c r="L1338" s="30">
        <f t="shared" si="0"/>
        <v>955012</v>
      </c>
      <c r="M1338" s="30">
        <f t="shared" si="0"/>
        <v>900419</v>
      </c>
      <c r="N1338" s="30">
        <f t="shared" si="0"/>
        <v>957186</v>
      </c>
      <c r="O1338" s="30">
        <f t="shared" si="0"/>
        <v>751584</v>
      </c>
      <c r="P1338" s="30">
        <f t="shared" si="0"/>
        <v>718014</v>
      </c>
      <c r="Q1338" s="30">
        <f t="shared" si="0"/>
        <v>709895</v>
      </c>
      <c r="R1338" s="30">
        <f t="shared" si="0"/>
        <v>939496</v>
      </c>
      <c r="S1338" s="30">
        <f t="shared" si="0"/>
        <v>1061963</v>
      </c>
    </row>
    <row r="1339" spans="2:20" ht="13.8" x14ac:dyDescent="0.3">
      <c r="B1339" s="5"/>
      <c r="C1339" s="5"/>
      <c r="D1339" s="21" t="s">
        <v>18</v>
      </c>
      <c r="E1339" s="30">
        <f>IF((SUBTOTAL(9,E4:E452))&gt;100,ROUND((SUBTOTAL(9,E4:E452)),0),IF((SUBTOTAL(9,E4:E452))&gt;1,ROUND((SUBTOTAL(9,E4:E452)),1),IF((SUBTOTAL(9,E4:E452))&gt;0,ROUND((SUBTOTAL(9,E4:E452)),2),NA())))</f>
        <v>619373</v>
      </c>
      <c r="F1339" s="30">
        <f>IF((SUBTOTAL(9,F4:F452))&gt;100,ROUND((SUBTOTAL(9,F4:F452)),0),IF((SUBTOTAL(9,F4:F452))&gt;1,ROUND((SUBTOTAL(9,F4:F452)),1),IF((SUBTOTAL(9,F4:F452))&gt;0,ROUND((SUBTOTAL(9,F4:F452)),2),NA())))</f>
        <v>596925</v>
      </c>
      <c r="G1339" s="30">
        <f>IF((SUBTOTAL(9,G4:G452))&gt;100,ROUND((SUBTOTAL(9,G4:G452)),0),IF((SUBTOTAL(9,G4:G452))&gt;1,ROUND((SUBTOTAL(9,G4:G452)),1),IF((SUBTOTAL(9,G4:G452))&gt;0,ROUND((SUBTOTAL(9,G4:G452)),2),NA())))</f>
        <v>313666</v>
      </c>
      <c r="H1339" s="30">
        <f t="shared" ref="H1339:S1339" si="1">IF((SUBTOTAL(9,H4:H452))&gt;100,ROUND((SUBTOTAL(9,H4:H452)),0),IF((SUBTOTAL(9,H4:H452))&gt;1,ROUND((SUBTOTAL(9,H4:H452)),1),IF((SUBTOTAL(9,H4:H452))&gt;0,ROUND((SUBTOTAL(9,H4:H452)),2),NA())))</f>
        <v>177136</v>
      </c>
      <c r="I1339" s="92">
        <f t="shared" si="1"/>
        <v>195757</v>
      </c>
      <c r="J1339" s="30">
        <f t="shared" si="1"/>
        <v>191068</v>
      </c>
      <c r="K1339" s="30">
        <f t="shared" si="1"/>
        <v>244354</v>
      </c>
      <c r="L1339" s="30">
        <f t="shared" si="1"/>
        <v>172341</v>
      </c>
      <c r="M1339" s="30">
        <f t="shared" si="1"/>
        <v>138032</v>
      </c>
      <c r="N1339" s="30">
        <f t="shared" si="1"/>
        <v>219259</v>
      </c>
      <c r="O1339" s="30">
        <f t="shared" si="1"/>
        <v>208563</v>
      </c>
      <c r="P1339" s="30">
        <f t="shared" si="1"/>
        <v>130501</v>
      </c>
      <c r="Q1339" s="30">
        <f t="shared" si="1"/>
        <v>96249</v>
      </c>
      <c r="R1339" s="30">
        <f t="shared" si="1"/>
        <v>145250</v>
      </c>
      <c r="S1339" s="30">
        <f t="shared" si="1"/>
        <v>163351</v>
      </c>
    </row>
    <row r="1340" spans="2:20" ht="13.8" x14ac:dyDescent="0.3">
      <c r="D1340" s="22" t="s">
        <v>19</v>
      </c>
      <c r="E1340" s="30">
        <f>IF((SUBTOTAL(9,E920:E1335))&gt;100,ROUND((SUBTOTAL(9,E920:E1335)),0),IF((SUBTOTAL(9,E920:E1335))&gt;1,ROUND((SUBTOTAL(9,E920:E1335)),1),IF((SUBTOTAL(9,E920:E1335))&gt;0,ROUND((SUBTOTAL(9,E920:E1335)),2),NA())))</f>
        <v>151959</v>
      </c>
      <c r="F1340" s="30">
        <f t="shared" ref="F1340:S1340" si="2">IF((SUBTOTAL(9,F920:F1335))&gt;100,ROUND((SUBTOTAL(9,F920:F1335)),0),IF((SUBTOTAL(9,F920:F1335))&gt;1,ROUND((SUBTOTAL(9,F920:F1335)),1),IF((SUBTOTAL(9,F920:F1335))&gt;0,ROUND((SUBTOTAL(9,F920:F1335)),2),NA())))</f>
        <v>257288</v>
      </c>
      <c r="G1340" s="30">
        <f t="shared" si="2"/>
        <v>206632</v>
      </c>
      <c r="H1340" s="30">
        <f t="shared" si="2"/>
        <v>109169</v>
      </c>
      <c r="I1340" s="92">
        <f t="shared" si="2"/>
        <v>258878</v>
      </c>
      <c r="J1340" s="30">
        <f t="shared" si="2"/>
        <v>167542</v>
      </c>
      <c r="K1340" s="30">
        <f t="shared" si="2"/>
        <v>242940</v>
      </c>
      <c r="L1340" s="30">
        <f t="shared" si="2"/>
        <v>122077</v>
      </c>
      <c r="M1340" s="30">
        <f t="shared" si="2"/>
        <v>171256</v>
      </c>
      <c r="N1340" s="30">
        <f t="shared" si="2"/>
        <v>137733</v>
      </c>
      <c r="O1340" s="30">
        <f t="shared" si="2"/>
        <v>118815</v>
      </c>
      <c r="P1340" s="30">
        <f t="shared" si="2"/>
        <v>270772</v>
      </c>
      <c r="Q1340" s="30">
        <f t="shared" si="2"/>
        <v>167534</v>
      </c>
      <c r="R1340" s="30">
        <f t="shared" si="2"/>
        <v>158674</v>
      </c>
      <c r="S1340" s="30">
        <f t="shared" si="2"/>
        <v>295499</v>
      </c>
    </row>
    <row r="1341" spans="2:20" ht="13.8" x14ac:dyDescent="0.3">
      <c r="D1341" s="23" t="s">
        <v>11</v>
      </c>
      <c r="E1341" s="31">
        <f>SUM(E1338:E1340)</f>
        <v>3097159</v>
      </c>
      <c r="F1341" s="31">
        <f t="shared" ref="F1341:S1341" si="3">SUM(F1338:F1340)</f>
        <v>3117817</v>
      </c>
      <c r="G1341" s="31">
        <f t="shared" si="3"/>
        <v>1918710</v>
      </c>
      <c r="H1341" s="31">
        <f t="shared" si="3"/>
        <v>1557257</v>
      </c>
      <c r="I1341" s="32">
        <f t="shared" si="3"/>
        <v>1675926</v>
      </c>
      <c r="J1341" s="33">
        <f t="shared" si="3"/>
        <v>1529117</v>
      </c>
      <c r="K1341" s="33">
        <f t="shared" si="3"/>
        <v>1633177</v>
      </c>
      <c r="L1341" s="33">
        <f t="shared" si="3"/>
        <v>1249430</v>
      </c>
      <c r="M1341" s="33">
        <f t="shared" si="3"/>
        <v>1209707</v>
      </c>
      <c r="N1341" s="33">
        <f t="shared" si="3"/>
        <v>1314178</v>
      </c>
      <c r="O1341" s="33">
        <f t="shared" si="3"/>
        <v>1078962</v>
      </c>
      <c r="P1341" s="33">
        <f t="shared" si="3"/>
        <v>1119287</v>
      </c>
      <c r="Q1341" s="33">
        <f t="shared" si="3"/>
        <v>973678</v>
      </c>
      <c r="R1341" s="33">
        <f t="shared" si="3"/>
        <v>1243420</v>
      </c>
      <c r="S1341" s="33">
        <f t="shared" si="3"/>
        <v>1520813</v>
      </c>
    </row>
    <row r="1342" spans="2:20" ht="13.8" x14ac:dyDescent="0.3">
      <c r="D1342" s="24"/>
      <c r="E1342" s="34"/>
      <c r="F1342" s="34"/>
      <c r="G1342" s="34"/>
      <c r="H1342" s="34"/>
      <c r="I1342" s="34"/>
      <c r="J1342" s="34"/>
      <c r="K1342" s="34"/>
      <c r="L1342" s="34"/>
      <c r="M1342" s="34"/>
      <c r="N1342" s="34"/>
      <c r="O1342" s="34"/>
      <c r="P1342" s="34"/>
      <c r="Q1342" s="34"/>
      <c r="R1342" s="34"/>
      <c r="S1342" s="34"/>
    </row>
    <row r="1343" spans="2:20" ht="15.6" x14ac:dyDescent="0.25">
      <c r="D1343" s="25" t="s">
        <v>25</v>
      </c>
      <c r="E1343" s="28">
        <v>1990</v>
      </c>
      <c r="F1343" s="28">
        <v>1995</v>
      </c>
      <c r="G1343" s="28">
        <v>2000</v>
      </c>
      <c r="H1343" s="28">
        <v>2005</v>
      </c>
      <c r="I1343" s="29">
        <v>2010</v>
      </c>
      <c r="J1343" s="28">
        <v>2015</v>
      </c>
      <c r="K1343" s="28">
        <v>2016</v>
      </c>
      <c r="L1343" s="28">
        <v>2017</v>
      </c>
      <c r="M1343" s="28">
        <v>2018</v>
      </c>
      <c r="N1343" s="28">
        <v>2019</v>
      </c>
      <c r="O1343" s="28">
        <v>2020</v>
      </c>
      <c r="P1343" s="28">
        <v>2021</v>
      </c>
      <c r="Q1343" s="28">
        <v>2022</v>
      </c>
      <c r="R1343" s="28">
        <v>2023</v>
      </c>
      <c r="S1343" s="28">
        <v>2024</v>
      </c>
      <c r="T1343" s="1" t="s">
        <v>319</v>
      </c>
    </row>
    <row r="1344" spans="2:20" x14ac:dyDescent="0.25">
      <c r="D1344" s="20" t="s">
        <v>14</v>
      </c>
      <c r="E1344" s="40">
        <v>58527.619200000037</v>
      </c>
      <c r="F1344" s="40">
        <v>88134.73920000004</v>
      </c>
      <c r="G1344" s="40">
        <v>79730.352000000014</v>
      </c>
      <c r="H1344" s="40">
        <v>61885.900799999901</v>
      </c>
      <c r="I1344" s="70">
        <v>71900.697600000014</v>
      </c>
      <c r="J1344" s="40">
        <v>60503.587200000002</v>
      </c>
      <c r="K1344" s="40">
        <v>72630.60480000003</v>
      </c>
      <c r="L1344" s="40">
        <v>57504.902399999992</v>
      </c>
      <c r="M1344" s="40">
        <v>61573.996800000037</v>
      </c>
      <c r="N1344" s="73">
        <v>61559</v>
      </c>
      <c r="O1344" s="73">
        <v>59066</v>
      </c>
      <c r="P1344" s="73">
        <v>70378</v>
      </c>
      <c r="Q1344" s="73">
        <v>53268</v>
      </c>
      <c r="R1344" s="73">
        <v>74356</v>
      </c>
      <c r="S1344" s="73">
        <v>88713</v>
      </c>
    </row>
    <row r="1345" spans="2:20" x14ac:dyDescent="0.25">
      <c r="D1345" s="21" t="s">
        <v>15</v>
      </c>
      <c r="E1345" s="40">
        <v>5954.6016</v>
      </c>
      <c r="F1345" s="40">
        <v>10704.700799999984</v>
      </c>
      <c r="G1345" s="40">
        <v>10040.889600000004</v>
      </c>
      <c r="H1345" s="40">
        <v>4619.9752531199983</v>
      </c>
      <c r="I1345" s="70">
        <v>6621.806116800004</v>
      </c>
      <c r="J1345" s="40">
        <v>6675.7443839999996</v>
      </c>
      <c r="K1345" s="40">
        <v>7914.178656000001</v>
      </c>
      <c r="L1345" s="40">
        <v>4920.6890880000001</v>
      </c>
      <c r="M1345" s="40">
        <v>7112.9275199999993</v>
      </c>
      <c r="N1345" s="73">
        <v>6965</v>
      </c>
      <c r="O1345" s="73">
        <v>7923</v>
      </c>
      <c r="P1345" s="73">
        <v>8806</v>
      </c>
      <c r="Q1345" s="73">
        <v>5095</v>
      </c>
      <c r="R1345" s="73">
        <v>6811</v>
      </c>
      <c r="S1345" s="73">
        <v>11290</v>
      </c>
    </row>
    <row r="1346" spans="2:20" x14ac:dyDescent="0.25">
      <c r="D1346" s="22" t="s">
        <v>16</v>
      </c>
      <c r="E1346" s="40">
        <v>3023.4816000000023</v>
      </c>
      <c r="F1346" s="40">
        <v>5443.4591999999948</v>
      </c>
      <c r="G1346" s="40">
        <v>6049.2960000000057</v>
      </c>
      <c r="H1346" s="40">
        <v>3593.8944000000024</v>
      </c>
      <c r="I1346" s="70">
        <v>4080.2400000000102</v>
      </c>
      <c r="J1346" s="40">
        <v>3615.2351999999951</v>
      </c>
      <c r="K1346" s="40">
        <v>4536.0000000000146</v>
      </c>
      <c r="L1346" s="40">
        <v>2972.4192000000012</v>
      </c>
      <c r="M1346" s="40">
        <v>2975.7023999999983</v>
      </c>
      <c r="N1346" s="73">
        <v>2784</v>
      </c>
      <c r="O1346" s="73">
        <v>3231</v>
      </c>
      <c r="P1346" s="73">
        <v>4608</v>
      </c>
      <c r="Q1346" s="73">
        <v>3084</v>
      </c>
      <c r="R1346" s="73">
        <v>5110</v>
      </c>
      <c r="S1346" s="73">
        <v>6567</v>
      </c>
    </row>
    <row r="1347" spans="2:20" ht="13.8" x14ac:dyDescent="0.3">
      <c r="D1347" s="23" t="s">
        <v>24</v>
      </c>
      <c r="E1347" s="31">
        <f>SUM(E1344:E1346)</f>
        <v>67505.702400000038</v>
      </c>
      <c r="F1347" s="31">
        <f t="shared" ref="F1347:O1347" si="4">SUM(F1344:F1346)</f>
        <v>104282.89920000003</v>
      </c>
      <c r="G1347" s="31">
        <f t="shared" si="4"/>
        <v>95820.537600000025</v>
      </c>
      <c r="H1347" s="31">
        <f t="shared" si="4"/>
        <v>70099.770453119898</v>
      </c>
      <c r="I1347" s="32">
        <f t="shared" si="4"/>
        <v>82602.743716800018</v>
      </c>
      <c r="J1347" s="33">
        <f t="shared" si="4"/>
        <v>70794.566783999995</v>
      </c>
      <c r="K1347" s="33">
        <f t="shared" si="4"/>
        <v>85080.783456000048</v>
      </c>
      <c r="L1347" s="33">
        <f t="shared" si="4"/>
        <v>65398.010687999995</v>
      </c>
      <c r="M1347" s="33">
        <f t="shared" si="4"/>
        <v>71662.626720000029</v>
      </c>
      <c r="N1347" s="33">
        <f t="shared" si="4"/>
        <v>71308</v>
      </c>
      <c r="O1347" s="31">
        <f t="shared" si="4"/>
        <v>70220</v>
      </c>
      <c r="P1347" s="31">
        <f t="shared" ref="P1347" si="5">SUM(P1344:P1346)</f>
        <v>83792</v>
      </c>
      <c r="Q1347" s="31">
        <f>SUM(Q1344:Q1346)</f>
        <v>61447</v>
      </c>
      <c r="R1347" s="31">
        <f>SUM(R1344:R1346)</f>
        <v>86277</v>
      </c>
      <c r="S1347" s="31"/>
      <c r="T1347" s="1" t="s">
        <v>320</v>
      </c>
    </row>
    <row r="1348" spans="2:20" ht="13.8" x14ac:dyDescent="0.3">
      <c r="D1348" s="24"/>
      <c r="E1348" s="34"/>
      <c r="F1348" s="34"/>
      <c r="G1348" s="34"/>
      <c r="H1348" s="34"/>
      <c r="I1348" s="34"/>
      <c r="J1348" s="34"/>
      <c r="K1348" s="34"/>
      <c r="L1348" s="34"/>
      <c r="M1348" s="34"/>
      <c r="N1348" s="34"/>
      <c r="O1348" s="34"/>
      <c r="P1348" s="34"/>
      <c r="Q1348" s="34"/>
      <c r="R1348" s="34"/>
      <c r="S1348" s="34"/>
    </row>
    <row r="1349" spans="2:20" ht="13.8" x14ac:dyDescent="0.25">
      <c r="B1349" s="9"/>
      <c r="C1349" s="9"/>
      <c r="D1349" s="25" t="s">
        <v>23</v>
      </c>
      <c r="E1349" s="28">
        <v>1990</v>
      </c>
      <c r="F1349" s="28">
        <v>1995</v>
      </c>
      <c r="G1349" s="28">
        <v>2000</v>
      </c>
      <c r="H1349" s="28">
        <v>2005</v>
      </c>
      <c r="I1349" s="29">
        <v>2010</v>
      </c>
      <c r="J1349" s="28">
        <v>2015</v>
      </c>
      <c r="K1349" s="28">
        <v>2016</v>
      </c>
      <c r="L1349" s="28">
        <v>2017</v>
      </c>
      <c r="M1349" s="28">
        <v>2018</v>
      </c>
      <c r="N1349" s="28">
        <v>2019</v>
      </c>
      <c r="O1349" s="28">
        <v>2020</v>
      </c>
      <c r="P1349" s="28">
        <v>2021</v>
      </c>
      <c r="Q1349" s="28">
        <v>2022</v>
      </c>
      <c r="R1349" s="28">
        <v>2023</v>
      </c>
      <c r="S1349" s="28">
        <v>2024</v>
      </c>
      <c r="T1349" s="1" t="s">
        <v>319</v>
      </c>
    </row>
    <row r="1350" spans="2:20" ht="13.8" x14ac:dyDescent="0.3">
      <c r="D1350" s="20" t="s">
        <v>20</v>
      </c>
      <c r="E1350" s="35">
        <f>IFERROR((E1338/(E1344*1000000))*1000,NA())</f>
        <v>3.9738964813385041E-2</v>
      </c>
      <c r="F1350" s="35">
        <f t="shared" ref="F1350:O1350" si="6">IFERROR((F1338/(F1344*1000000))*1000,NA())</f>
        <v>2.5683448099430004E-2</v>
      </c>
      <c r="G1350" s="35">
        <f t="shared" si="6"/>
        <v>1.7539267856236228E-2</v>
      </c>
      <c r="H1350" s="35">
        <f t="shared" si="6"/>
        <v>2.053702028362496E-2</v>
      </c>
      <c r="I1350" s="36">
        <f t="shared" si="6"/>
        <v>1.6985801817867199E-2</v>
      </c>
      <c r="J1350" s="37">
        <f t="shared" si="6"/>
        <v>1.9346076062081819E-2</v>
      </c>
      <c r="K1350" s="37">
        <f t="shared" ref="K1350:M1350" si="7">IFERROR((K1338/(K1344*1000000))*1000,NA())</f>
        <v>1.5776861602011603E-2</v>
      </c>
      <c r="L1350" s="37">
        <f t="shared" si="7"/>
        <v>1.6607488407805734E-2</v>
      </c>
      <c r="M1350" s="37">
        <f t="shared" si="7"/>
        <v>1.4623364517406144E-2</v>
      </c>
      <c r="N1350" s="37">
        <f>IFERROR((N1338/(N1344*1000000))*1000,NA())</f>
        <v>1.5549082993550902E-2</v>
      </c>
      <c r="O1350" s="35">
        <f t="shared" si="6"/>
        <v>1.2724477702908611E-2</v>
      </c>
      <c r="P1350" s="35">
        <f t="shared" ref="P1350" si="8">IFERROR((P1338/(P1344*1000000))*1000,NA())</f>
        <v>1.0202250703344795E-2</v>
      </c>
      <c r="Q1350" s="35">
        <f>IFERROR((Q1338/(Q1344*1000000))*1000,NA())</f>
        <v>1.3326856649395509E-2</v>
      </c>
      <c r="R1350" s="35">
        <f>IFERROR((R1338/(R1344*1000000))*1000,NA())</f>
        <v>1.2635106783581687E-2</v>
      </c>
      <c r="S1350" s="35">
        <f>IFERROR((S1338/(S1344*1000000))*1000,NA())</f>
        <v>1.1970770912943988E-2</v>
      </c>
    </row>
    <row r="1351" spans="2:20" ht="13.8" x14ac:dyDescent="0.3">
      <c r="D1351" s="21" t="s">
        <v>21</v>
      </c>
      <c r="E1351" s="35">
        <f t="shared" ref="E1351:S1352" si="9">IFERROR((E1339/(E1345*1000000))*1000,NA())</f>
        <v>0.10401585892832864</v>
      </c>
      <c r="F1351" s="35">
        <f t="shared" si="9"/>
        <v>5.5762885030845595E-2</v>
      </c>
      <c r="G1351" s="35">
        <f t="shared" si="9"/>
        <v>3.1238865528408943E-2</v>
      </c>
      <c r="H1351" s="35">
        <f t="shared" si="9"/>
        <v>3.8341330915219754E-2</v>
      </c>
      <c r="I1351" s="36">
        <f t="shared" si="9"/>
        <v>2.9562478355165102E-2</v>
      </c>
      <c r="J1351" s="38">
        <f t="shared" si="9"/>
        <v>2.8621227687797582E-2</v>
      </c>
      <c r="K1351" s="38">
        <f t="shared" ref="K1351:N1351" si="10">IFERROR((K1339/(K1345*1000000))*1000,NA())</f>
        <v>3.0875471810931022E-2</v>
      </c>
      <c r="L1351" s="38">
        <f t="shared" si="10"/>
        <v>3.5023753160971914E-2</v>
      </c>
      <c r="M1351" s="38">
        <f t="shared" si="10"/>
        <v>1.9405793129746388E-2</v>
      </c>
      <c r="N1351" s="38">
        <f t="shared" si="10"/>
        <v>3.1480114860014362E-2</v>
      </c>
      <c r="O1351" s="35">
        <f t="shared" si="9"/>
        <v>2.6323741007194246E-2</v>
      </c>
      <c r="P1351" s="35">
        <f t="shared" ref="P1351:Q1351" si="11">IFERROR((P1339/(P1345*1000000))*1000,NA())</f>
        <v>1.4819554848966614E-2</v>
      </c>
      <c r="Q1351" s="35">
        <f t="shared" si="11"/>
        <v>1.8890873405299314E-2</v>
      </c>
      <c r="R1351" s="35">
        <f t="shared" si="9"/>
        <v>2.1325796505652621E-2</v>
      </c>
      <c r="S1351" s="35">
        <f t="shared" si="9"/>
        <v>1.4468644818423384E-2</v>
      </c>
    </row>
    <row r="1352" spans="2:20" ht="13.8" x14ac:dyDescent="0.3">
      <c r="D1352" s="22" t="s">
        <v>22</v>
      </c>
      <c r="E1352" s="35">
        <f t="shared" si="9"/>
        <v>5.0259607996291387E-2</v>
      </c>
      <c r="F1352" s="35">
        <f t="shared" si="9"/>
        <v>4.7265532917009877E-2</v>
      </c>
      <c r="G1352" s="35">
        <f t="shared" si="9"/>
        <v>3.4158024338699876E-2</v>
      </c>
      <c r="H1352" s="35">
        <f t="shared" si="9"/>
        <v>3.0376240325814784E-2</v>
      </c>
      <c r="I1352" s="36">
        <f t="shared" si="9"/>
        <v>6.3446758033840991E-2</v>
      </c>
      <c r="J1352" s="38">
        <f t="shared" si="9"/>
        <v>4.634331951625173E-2</v>
      </c>
      <c r="K1352" s="38">
        <f t="shared" ref="K1352:N1352" si="12">IFERROR((K1340/(K1346*1000000))*1000,NA())</f>
        <v>5.3558201058200888E-2</v>
      </c>
      <c r="L1352" s="38">
        <f t="shared" si="12"/>
        <v>4.1069913691850715E-2</v>
      </c>
      <c r="M1352" s="38">
        <f t="shared" si="12"/>
        <v>5.755145407013823E-2</v>
      </c>
      <c r="N1352" s="38">
        <f t="shared" si="12"/>
        <v>4.9473060344827582E-2</v>
      </c>
      <c r="O1352" s="35">
        <f t="shared" si="9"/>
        <v>3.6773444753946144E-2</v>
      </c>
      <c r="P1352" s="35">
        <f t="shared" ref="P1352:Q1352" si="13">IFERROR((P1340/(P1346*1000000))*1000,NA())</f>
        <v>5.8761284722222223E-2</v>
      </c>
      <c r="Q1352" s="35">
        <f t="shared" si="13"/>
        <v>5.4323605706874195E-2</v>
      </c>
      <c r="R1352" s="35">
        <f>IFERROR((R1340/(R1346*1000000))*1000,NA())</f>
        <v>3.1051663405088064E-2</v>
      </c>
      <c r="S1352" s="35">
        <f>IFERROR((S1340/(S1346*1000000))*1000,NA())</f>
        <v>4.4997563575453023E-2</v>
      </c>
    </row>
    <row r="1353" spans="2:20" x14ac:dyDescent="0.25">
      <c r="T1353" s="1" t="s">
        <v>320</v>
      </c>
    </row>
    <row r="1360" spans="2:20" x14ac:dyDescent="0.25">
      <c r="E1360" s="1" t="str" cm="1">
        <f t="array" aca="1" ref="E1360" ca="1">"Stof: "&amp;PROPER(INDEX(D:D,MIN(IF(SUBTOTAL(3,OFFSET(D15,ROW(D4:D1335)-ROW(D15),0)),ROW(D4:D1335)))))</f>
        <v>Stof: Zinkverbind. Als Zn</v>
      </c>
    </row>
    <row r="1377" spans="4:4" x14ac:dyDescent="0.25">
      <c r="D1377" s="26" t="s">
        <v>594</v>
      </c>
    </row>
    <row r="1378" spans="4:4" x14ac:dyDescent="0.25">
      <c r="D1378" s="4" t="s">
        <v>2</v>
      </c>
    </row>
  </sheetData>
  <autoFilter ref="B3:T1335" xr:uid="{00000000-0001-0000-0000-000000000000}">
    <filterColumn colId="2">
      <filters>
        <filter val="Zinkverbind. als Zn"/>
      </filters>
    </filterColumn>
  </autoFilter>
  <mergeCells count="1">
    <mergeCell ref="B1:R1"/>
  </mergeCells>
  <phoneticPr fontId="0" type="noConversion"/>
  <hyperlinks>
    <hyperlink ref="D1378" r:id="rId1" xr:uid="{00000000-0004-0000-0000-000000000000}"/>
  </hyperlinks>
  <pageMargins left="0.75" right="0.75" top="1" bottom="1" header="0.5" footer="0.5"/>
  <pageSetup paperSize="9"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073B26C8-AC90-4099-879A-921BB2FCD634}">
          <x14:colorSeries rgb="FF376092"/>
          <x14:colorNegative rgb="FFD00000"/>
          <x14:colorAxis rgb="FF000000"/>
          <x14:colorMarkers rgb="FFD00000"/>
          <x14:colorFirst rgb="FFD00000"/>
          <x14:colorLast rgb="FFD00000"/>
          <x14:colorHigh rgb="FFD00000"/>
          <x14:colorLow rgb="FFD00000"/>
          <x14:sparklines>
            <x14:sparkline>
              <xm:f>Oppervlaktewater!E4:R4</xm:f>
              <xm:sqref>T4</xm:sqref>
            </x14:sparkline>
            <x14:sparkline>
              <xm:f>Oppervlaktewater!E5:R5</xm:f>
              <xm:sqref>T5</xm:sqref>
            </x14:sparkline>
            <x14:sparkline>
              <xm:f>Oppervlaktewater!E6:R6</xm:f>
              <xm:sqref>T6</xm:sqref>
            </x14:sparkline>
            <x14:sparkline>
              <xm:f>Oppervlaktewater!E7:R7</xm:f>
              <xm:sqref>T7</xm:sqref>
            </x14:sparkline>
            <x14:sparkline>
              <xm:f>Oppervlaktewater!E8:R8</xm:f>
              <xm:sqref>T8</xm:sqref>
            </x14:sparkline>
            <x14:sparkline>
              <xm:f>Oppervlaktewater!E9:R9</xm:f>
              <xm:sqref>T9</xm:sqref>
            </x14:sparkline>
            <x14:sparkline>
              <xm:f>Oppervlaktewater!E10:R10</xm:f>
              <xm:sqref>T10</xm:sqref>
            </x14:sparkline>
            <x14:sparkline>
              <xm:f>Oppervlaktewater!E11:R11</xm:f>
              <xm:sqref>T11</xm:sqref>
            </x14:sparkline>
            <x14:sparkline>
              <xm:f>Oppervlaktewater!E12:R12</xm:f>
              <xm:sqref>T12</xm:sqref>
            </x14:sparkline>
            <x14:sparkline>
              <xm:f>Oppervlaktewater!E13:R13</xm:f>
              <xm:sqref>T13</xm:sqref>
            </x14:sparkline>
            <x14:sparkline>
              <xm:f>Oppervlaktewater!E14:R14</xm:f>
              <xm:sqref>T14</xm:sqref>
            </x14:sparkline>
            <x14:sparkline>
              <xm:f>Oppervlaktewater!E15:R15</xm:f>
              <xm:sqref>T15</xm:sqref>
            </x14:sparkline>
            <x14:sparkline>
              <xm:f>Oppervlaktewater!E16:R16</xm:f>
              <xm:sqref>T16</xm:sqref>
            </x14:sparkline>
            <x14:sparkline>
              <xm:f>Oppervlaktewater!E17:R17</xm:f>
              <xm:sqref>T17</xm:sqref>
            </x14:sparkline>
            <x14:sparkline>
              <xm:f>Oppervlaktewater!E18:R18</xm:f>
              <xm:sqref>T18</xm:sqref>
            </x14:sparkline>
            <x14:sparkline>
              <xm:f>Oppervlaktewater!E19:R19</xm:f>
              <xm:sqref>T19</xm:sqref>
            </x14:sparkline>
            <x14:sparkline>
              <xm:f>Oppervlaktewater!E20:R20</xm:f>
              <xm:sqref>T20</xm:sqref>
            </x14:sparkline>
            <x14:sparkline>
              <xm:f>Oppervlaktewater!E21:R21</xm:f>
              <xm:sqref>T21</xm:sqref>
            </x14:sparkline>
            <x14:sparkline>
              <xm:f>Oppervlaktewater!E22:R22</xm:f>
              <xm:sqref>T22</xm:sqref>
            </x14:sparkline>
            <x14:sparkline>
              <xm:f>Oppervlaktewater!E23:R23</xm:f>
              <xm:sqref>T23</xm:sqref>
            </x14:sparkline>
            <x14:sparkline>
              <xm:f>Oppervlaktewater!E24:R24</xm:f>
              <xm:sqref>T24</xm:sqref>
            </x14:sparkline>
            <x14:sparkline>
              <xm:f>Oppervlaktewater!E25:R25</xm:f>
              <xm:sqref>T25</xm:sqref>
            </x14:sparkline>
            <x14:sparkline>
              <xm:f>Oppervlaktewater!E26:R26</xm:f>
              <xm:sqref>T26</xm:sqref>
            </x14:sparkline>
            <x14:sparkline>
              <xm:f>Oppervlaktewater!E27:R27</xm:f>
              <xm:sqref>T27</xm:sqref>
            </x14:sparkline>
            <x14:sparkline>
              <xm:f>Oppervlaktewater!E28:R28</xm:f>
              <xm:sqref>T28</xm:sqref>
            </x14:sparkline>
            <x14:sparkline>
              <xm:f>Oppervlaktewater!E29:R29</xm:f>
              <xm:sqref>T29</xm:sqref>
            </x14:sparkline>
            <x14:sparkline>
              <xm:f>Oppervlaktewater!E30:R30</xm:f>
              <xm:sqref>T30</xm:sqref>
            </x14:sparkline>
            <x14:sparkline>
              <xm:f>Oppervlaktewater!E31:R31</xm:f>
              <xm:sqref>T31</xm:sqref>
            </x14:sparkline>
            <x14:sparkline>
              <xm:f>Oppervlaktewater!E32:R32</xm:f>
              <xm:sqref>T32</xm:sqref>
            </x14:sparkline>
            <x14:sparkline>
              <xm:f>Oppervlaktewater!E33:R33</xm:f>
              <xm:sqref>T33</xm:sqref>
            </x14:sparkline>
            <x14:sparkline>
              <xm:f>Oppervlaktewater!E34:R34</xm:f>
              <xm:sqref>T34</xm:sqref>
            </x14:sparkline>
            <x14:sparkline>
              <xm:f>Oppervlaktewater!E35:R35</xm:f>
              <xm:sqref>T35</xm:sqref>
            </x14:sparkline>
            <x14:sparkline>
              <xm:f>Oppervlaktewater!E36:R36</xm:f>
              <xm:sqref>T36</xm:sqref>
            </x14:sparkline>
            <x14:sparkline>
              <xm:f>Oppervlaktewater!E37:R37</xm:f>
              <xm:sqref>T37</xm:sqref>
            </x14:sparkline>
            <x14:sparkline>
              <xm:f>Oppervlaktewater!E38:R38</xm:f>
              <xm:sqref>T38</xm:sqref>
            </x14:sparkline>
            <x14:sparkline>
              <xm:f>Oppervlaktewater!E39:R39</xm:f>
              <xm:sqref>T39</xm:sqref>
            </x14:sparkline>
            <x14:sparkline>
              <xm:f>Oppervlaktewater!E40:R40</xm:f>
              <xm:sqref>T40</xm:sqref>
            </x14:sparkline>
            <x14:sparkline>
              <xm:f>Oppervlaktewater!E41:R41</xm:f>
              <xm:sqref>T41</xm:sqref>
            </x14:sparkline>
            <x14:sparkline>
              <xm:f>Oppervlaktewater!E42:R42</xm:f>
              <xm:sqref>T42</xm:sqref>
            </x14:sparkline>
            <x14:sparkline>
              <xm:f>Oppervlaktewater!E43:R43</xm:f>
              <xm:sqref>T43</xm:sqref>
            </x14:sparkline>
            <x14:sparkline>
              <xm:f>Oppervlaktewater!E44:R44</xm:f>
              <xm:sqref>T44</xm:sqref>
            </x14:sparkline>
            <x14:sparkline>
              <xm:f>Oppervlaktewater!E45:R45</xm:f>
              <xm:sqref>T45</xm:sqref>
            </x14:sparkline>
            <x14:sparkline>
              <xm:f>Oppervlaktewater!E46:R46</xm:f>
              <xm:sqref>T46</xm:sqref>
            </x14:sparkline>
            <x14:sparkline>
              <xm:f>Oppervlaktewater!E47:R47</xm:f>
              <xm:sqref>T47</xm:sqref>
            </x14:sparkline>
            <x14:sparkline>
              <xm:f>Oppervlaktewater!E48:R48</xm:f>
              <xm:sqref>T48</xm:sqref>
            </x14:sparkline>
            <x14:sparkline>
              <xm:f>Oppervlaktewater!E49:R49</xm:f>
              <xm:sqref>T49</xm:sqref>
            </x14:sparkline>
            <x14:sparkline>
              <xm:f>Oppervlaktewater!E50:R50</xm:f>
              <xm:sqref>T50</xm:sqref>
            </x14:sparkline>
            <x14:sparkline>
              <xm:f>Oppervlaktewater!E51:R51</xm:f>
              <xm:sqref>T51</xm:sqref>
            </x14:sparkline>
            <x14:sparkline>
              <xm:f>Oppervlaktewater!E52:R52</xm:f>
              <xm:sqref>T52</xm:sqref>
            </x14:sparkline>
            <x14:sparkline>
              <xm:f>Oppervlaktewater!E53:R53</xm:f>
              <xm:sqref>T53</xm:sqref>
            </x14:sparkline>
            <x14:sparkline>
              <xm:f>Oppervlaktewater!E54:R54</xm:f>
              <xm:sqref>T54</xm:sqref>
            </x14:sparkline>
            <x14:sparkline>
              <xm:f>Oppervlaktewater!E55:R55</xm:f>
              <xm:sqref>T55</xm:sqref>
            </x14:sparkline>
            <x14:sparkline>
              <xm:f>Oppervlaktewater!E56:R56</xm:f>
              <xm:sqref>T56</xm:sqref>
            </x14:sparkline>
            <x14:sparkline>
              <xm:f>Oppervlaktewater!E57:R57</xm:f>
              <xm:sqref>T57</xm:sqref>
            </x14:sparkline>
            <x14:sparkline>
              <xm:f>Oppervlaktewater!E58:R58</xm:f>
              <xm:sqref>T58</xm:sqref>
            </x14:sparkline>
            <x14:sparkline>
              <xm:f>Oppervlaktewater!E59:R59</xm:f>
              <xm:sqref>T59</xm:sqref>
            </x14:sparkline>
            <x14:sparkline>
              <xm:f>Oppervlaktewater!E60:R60</xm:f>
              <xm:sqref>T60</xm:sqref>
            </x14:sparkline>
            <x14:sparkline>
              <xm:f>Oppervlaktewater!E61:R61</xm:f>
              <xm:sqref>T61</xm:sqref>
            </x14:sparkline>
            <x14:sparkline>
              <xm:f>Oppervlaktewater!E62:R62</xm:f>
              <xm:sqref>T62</xm:sqref>
            </x14:sparkline>
            <x14:sparkline>
              <xm:f>Oppervlaktewater!E63:R63</xm:f>
              <xm:sqref>T63</xm:sqref>
            </x14:sparkline>
            <x14:sparkline>
              <xm:f>Oppervlaktewater!E64:R64</xm:f>
              <xm:sqref>T64</xm:sqref>
            </x14:sparkline>
            <x14:sparkline>
              <xm:f>Oppervlaktewater!E65:R65</xm:f>
              <xm:sqref>T65</xm:sqref>
            </x14:sparkline>
            <x14:sparkline>
              <xm:f>Oppervlaktewater!E66:R66</xm:f>
              <xm:sqref>T66</xm:sqref>
            </x14:sparkline>
            <x14:sparkline>
              <xm:f>Oppervlaktewater!E67:R67</xm:f>
              <xm:sqref>T67</xm:sqref>
            </x14:sparkline>
            <x14:sparkline>
              <xm:f>Oppervlaktewater!E68:R68</xm:f>
              <xm:sqref>T68</xm:sqref>
            </x14:sparkline>
            <x14:sparkline>
              <xm:f>Oppervlaktewater!E69:R69</xm:f>
              <xm:sqref>T69</xm:sqref>
            </x14:sparkline>
            <x14:sparkline>
              <xm:f>Oppervlaktewater!E70:R70</xm:f>
              <xm:sqref>T70</xm:sqref>
            </x14:sparkline>
            <x14:sparkline>
              <xm:f>Oppervlaktewater!E71:R71</xm:f>
              <xm:sqref>T71</xm:sqref>
            </x14:sparkline>
            <x14:sparkline>
              <xm:f>Oppervlaktewater!E72:R72</xm:f>
              <xm:sqref>T72</xm:sqref>
            </x14:sparkline>
            <x14:sparkline>
              <xm:f>Oppervlaktewater!E73:R73</xm:f>
              <xm:sqref>T73</xm:sqref>
            </x14:sparkline>
            <x14:sparkline>
              <xm:f>Oppervlaktewater!E74:R74</xm:f>
              <xm:sqref>T74</xm:sqref>
            </x14:sparkline>
            <x14:sparkline>
              <xm:f>Oppervlaktewater!E75:R75</xm:f>
              <xm:sqref>T75</xm:sqref>
            </x14:sparkline>
            <x14:sparkline>
              <xm:f>Oppervlaktewater!E76:R76</xm:f>
              <xm:sqref>T76</xm:sqref>
            </x14:sparkline>
            <x14:sparkline>
              <xm:f>Oppervlaktewater!E77:R77</xm:f>
              <xm:sqref>T77</xm:sqref>
            </x14:sparkline>
            <x14:sparkline>
              <xm:f>Oppervlaktewater!E78:R78</xm:f>
              <xm:sqref>T78</xm:sqref>
            </x14:sparkline>
            <x14:sparkline>
              <xm:f>Oppervlaktewater!E79:R79</xm:f>
              <xm:sqref>T79</xm:sqref>
            </x14:sparkline>
            <x14:sparkline>
              <xm:f>Oppervlaktewater!E80:R80</xm:f>
              <xm:sqref>T80</xm:sqref>
            </x14:sparkline>
            <x14:sparkline>
              <xm:f>Oppervlaktewater!E81:R81</xm:f>
              <xm:sqref>T81</xm:sqref>
            </x14:sparkline>
            <x14:sparkline>
              <xm:f>Oppervlaktewater!E82:R82</xm:f>
              <xm:sqref>T82</xm:sqref>
            </x14:sparkline>
            <x14:sparkline>
              <xm:f>Oppervlaktewater!E83:R83</xm:f>
              <xm:sqref>T83</xm:sqref>
            </x14:sparkline>
            <x14:sparkline>
              <xm:f>Oppervlaktewater!E84:R84</xm:f>
              <xm:sqref>T84</xm:sqref>
            </x14:sparkline>
            <x14:sparkline>
              <xm:f>Oppervlaktewater!E85:R85</xm:f>
              <xm:sqref>T85</xm:sqref>
            </x14:sparkline>
            <x14:sparkline>
              <xm:f>Oppervlaktewater!E86:R86</xm:f>
              <xm:sqref>T86</xm:sqref>
            </x14:sparkline>
            <x14:sparkline>
              <xm:f>Oppervlaktewater!E87:R87</xm:f>
              <xm:sqref>T87</xm:sqref>
            </x14:sparkline>
            <x14:sparkline>
              <xm:f>Oppervlaktewater!E88:R88</xm:f>
              <xm:sqref>T88</xm:sqref>
            </x14:sparkline>
            <x14:sparkline>
              <xm:f>Oppervlaktewater!E89:R89</xm:f>
              <xm:sqref>T89</xm:sqref>
            </x14:sparkline>
            <x14:sparkline>
              <xm:f>Oppervlaktewater!E90:R90</xm:f>
              <xm:sqref>T90</xm:sqref>
            </x14:sparkline>
            <x14:sparkline>
              <xm:f>Oppervlaktewater!E91:R91</xm:f>
              <xm:sqref>T91</xm:sqref>
            </x14:sparkline>
            <x14:sparkline>
              <xm:f>Oppervlaktewater!E92:R92</xm:f>
              <xm:sqref>T92</xm:sqref>
            </x14:sparkline>
            <x14:sparkline>
              <xm:f>Oppervlaktewater!E93:R93</xm:f>
              <xm:sqref>T93</xm:sqref>
            </x14:sparkline>
            <x14:sparkline>
              <xm:f>Oppervlaktewater!E94:R94</xm:f>
              <xm:sqref>T94</xm:sqref>
            </x14:sparkline>
            <x14:sparkline>
              <xm:f>Oppervlaktewater!E95:R95</xm:f>
              <xm:sqref>T95</xm:sqref>
            </x14:sparkline>
            <x14:sparkline>
              <xm:f>Oppervlaktewater!E96:R96</xm:f>
              <xm:sqref>T96</xm:sqref>
            </x14:sparkline>
            <x14:sparkline>
              <xm:f>Oppervlaktewater!E97:R97</xm:f>
              <xm:sqref>T97</xm:sqref>
            </x14:sparkline>
            <x14:sparkline>
              <xm:f>Oppervlaktewater!E98:R98</xm:f>
              <xm:sqref>T98</xm:sqref>
            </x14:sparkline>
            <x14:sparkline>
              <xm:f>Oppervlaktewater!E99:R99</xm:f>
              <xm:sqref>T99</xm:sqref>
            </x14:sparkline>
            <x14:sparkline>
              <xm:f>Oppervlaktewater!E100:R100</xm:f>
              <xm:sqref>T100</xm:sqref>
            </x14:sparkline>
            <x14:sparkline>
              <xm:f>Oppervlaktewater!E101:R101</xm:f>
              <xm:sqref>T101</xm:sqref>
            </x14:sparkline>
            <x14:sparkline>
              <xm:f>Oppervlaktewater!E102:R102</xm:f>
              <xm:sqref>T102</xm:sqref>
            </x14:sparkline>
            <x14:sparkline>
              <xm:f>Oppervlaktewater!E103:R103</xm:f>
              <xm:sqref>T103</xm:sqref>
            </x14:sparkline>
            <x14:sparkline>
              <xm:f>Oppervlaktewater!E104:R104</xm:f>
              <xm:sqref>T104</xm:sqref>
            </x14:sparkline>
            <x14:sparkline>
              <xm:f>Oppervlaktewater!E105:R105</xm:f>
              <xm:sqref>T105</xm:sqref>
            </x14:sparkline>
            <x14:sparkline>
              <xm:f>Oppervlaktewater!E106:R106</xm:f>
              <xm:sqref>T106</xm:sqref>
            </x14:sparkline>
            <x14:sparkline>
              <xm:f>Oppervlaktewater!E107:R107</xm:f>
              <xm:sqref>T107</xm:sqref>
            </x14:sparkline>
            <x14:sparkline>
              <xm:f>Oppervlaktewater!E108:R108</xm:f>
              <xm:sqref>T108</xm:sqref>
            </x14:sparkline>
            <x14:sparkline>
              <xm:f>Oppervlaktewater!E109:R109</xm:f>
              <xm:sqref>T109</xm:sqref>
            </x14:sparkline>
            <x14:sparkline>
              <xm:f>Oppervlaktewater!E110:R110</xm:f>
              <xm:sqref>T110</xm:sqref>
            </x14:sparkline>
            <x14:sparkline>
              <xm:f>Oppervlaktewater!E111:R111</xm:f>
              <xm:sqref>T111</xm:sqref>
            </x14:sparkline>
            <x14:sparkline>
              <xm:f>Oppervlaktewater!E112:R112</xm:f>
              <xm:sqref>T112</xm:sqref>
            </x14:sparkline>
            <x14:sparkline>
              <xm:f>Oppervlaktewater!E113:R113</xm:f>
              <xm:sqref>T113</xm:sqref>
            </x14:sparkline>
            <x14:sparkline>
              <xm:f>Oppervlaktewater!E114:R114</xm:f>
              <xm:sqref>T114</xm:sqref>
            </x14:sparkline>
            <x14:sparkline>
              <xm:f>Oppervlaktewater!E115:R115</xm:f>
              <xm:sqref>T115</xm:sqref>
            </x14:sparkline>
            <x14:sparkline>
              <xm:f>Oppervlaktewater!E116:R116</xm:f>
              <xm:sqref>T116</xm:sqref>
            </x14:sparkline>
            <x14:sparkline>
              <xm:f>Oppervlaktewater!E117:R117</xm:f>
              <xm:sqref>T117</xm:sqref>
            </x14:sparkline>
            <x14:sparkline>
              <xm:f>Oppervlaktewater!E118:R118</xm:f>
              <xm:sqref>T118</xm:sqref>
            </x14:sparkline>
            <x14:sparkline>
              <xm:f>Oppervlaktewater!E119:R119</xm:f>
              <xm:sqref>T119</xm:sqref>
            </x14:sparkline>
            <x14:sparkline>
              <xm:f>Oppervlaktewater!E120:R120</xm:f>
              <xm:sqref>T120</xm:sqref>
            </x14:sparkline>
            <x14:sparkline>
              <xm:f>Oppervlaktewater!E121:R121</xm:f>
              <xm:sqref>T121</xm:sqref>
            </x14:sparkline>
            <x14:sparkline>
              <xm:f>Oppervlaktewater!E122:R122</xm:f>
              <xm:sqref>T122</xm:sqref>
            </x14:sparkline>
            <x14:sparkline>
              <xm:f>Oppervlaktewater!E123:R123</xm:f>
              <xm:sqref>T123</xm:sqref>
            </x14:sparkline>
            <x14:sparkline>
              <xm:f>Oppervlaktewater!E124:R124</xm:f>
              <xm:sqref>T124</xm:sqref>
            </x14:sparkline>
            <x14:sparkline>
              <xm:f>Oppervlaktewater!E125:R125</xm:f>
              <xm:sqref>T125</xm:sqref>
            </x14:sparkline>
            <x14:sparkline>
              <xm:f>Oppervlaktewater!E126:R126</xm:f>
              <xm:sqref>T126</xm:sqref>
            </x14:sparkline>
            <x14:sparkline>
              <xm:f>Oppervlaktewater!E127:R127</xm:f>
              <xm:sqref>T127</xm:sqref>
            </x14:sparkline>
            <x14:sparkline>
              <xm:f>Oppervlaktewater!E128:R128</xm:f>
              <xm:sqref>T128</xm:sqref>
            </x14:sparkline>
            <x14:sparkline>
              <xm:f>Oppervlaktewater!E129:R129</xm:f>
              <xm:sqref>T129</xm:sqref>
            </x14:sparkline>
            <x14:sparkline>
              <xm:f>Oppervlaktewater!E130:R130</xm:f>
              <xm:sqref>T130</xm:sqref>
            </x14:sparkline>
            <x14:sparkline>
              <xm:f>Oppervlaktewater!E131:R131</xm:f>
              <xm:sqref>T131</xm:sqref>
            </x14:sparkline>
            <x14:sparkline>
              <xm:f>Oppervlaktewater!E132:R132</xm:f>
              <xm:sqref>T132</xm:sqref>
            </x14:sparkline>
            <x14:sparkline>
              <xm:f>Oppervlaktewater!E133:R133</xm:f>
              <xm:sqref>T133</xm:sqref>
            </x14:sparkline>
            <x14:sparkline>
              <xm:f>Oppervlaktewater!E134:R134</xm:f>
              <xm:sqref>T134</xm:sqref>
            </x14:sparkline>
            <x14:sparkline>
              <xm:f>Oppervlaktewater!E135:R135</xm:f>
              <xm:sqref>T135</xm:sqref>
            </x14:sparkline>
            <x14:sparkline>
              <xm:f>Oppervlaktewater!E136:R136</xm:f>
              <xm:sqref>T136</xm:sqref>
            </x14:sparkline>
            <x14:sparkline>
              <xm:f>Oppervlaktewater!E137:R137</xm:f>
              <xm:sqref>T137</xm:sqref>
            </x14:sparkline>
            <x14:sparkline>
              <xm:f>Oppervlaktewater!E138:R138</xm:f>
              <xm:sqref>T138</xm:sqref>
            </x14:sparkline>
            <x14:sparkline>
              <xm:f>Oppervlaktewater!E139:R139</xm:f>
              <xm:sqref>T139</xm:sqref>
            </x14:sparkline>
            <x14:sparkline>
              <xm:f>Oppervlaktewater!E140:R140</xm:f>
              <xm:sqref>T140</xm:sqref>
            </x14:sparkline>
            <x14:sparkline>
              <xm:f>Oppervlaktewater!E141:R141</xm:f>
              <xm:sqref>T141</xm:sqref>
            </x14:sparkline>
            <x14:sparkline>
              <xm:f>Oppervlaktewater!E142:R142</xm:f>
              <xm:sqref>T142</xm:sqref>
            </x14:sparkline>
            <x14:sparkline>
              <xm:f>Oppervlaktewater!E143:R143</xm:f>
              <xm:sqref>T143</xm:sqref>
            </x14:sparkline>
            <x14:sparkline>
              <xm:f>Oppervlaktewater!E144:R144</xm:f>
              <xm:sqref>T144</xm:sqref>
            </x14:sparkline>
            <x14:sparkline>
              <xm:f>Oppervlaktewater!E145:R145</xm:f>
              <xm:sqref>T145</xm:sqref>
            </x14:sparkline>
            <x14:sparkline>
              <xm:f>Oppervlaktewater!E146:R146</xm:f>
              <xm:sqref>T146</xm:sqref>
            </x14:sparkline>
            <x14:sparkline>
              <xm:f>Oppervlaktewater!E147:R147</xm:f>
              <xm:sqref>T147</xm:sqref>
            </x14:sparkline>
            <x14:sparkline>
              <xm:f>Oppervlaktewater!E148:R148</xm:f>
              <xm:sqref>T148</xm:sqref>
            </x14:sparkline>
            <x14:sparkline>
              <xm:f>Oppervlaktewater!E149:R149</xm:f>
              <xm:sqref>T149</xm:sqref>
            </x14:sparkline>
            <x14:sparkline>
              <xm:f>Oppervlaktewater!E150:R150</xm:f>
              <xm:sqref>T150</xm:sqref>
            </x14:sparkline>
            <x14:sparkline>
              <xm:f>Oppervlaktewater!E151:R151</xm:f>
              <xm:sqref>T151</xm:sqref>
            </x14:sparkline>
            <x14:sparkline>
              <xm:f>Oppervlaktewater!E152:R152</xm:f>
              <xm:sqref>T152</xm:sqref>
            </x14:sparkline>
            <x14:sparkline>
              <xm:f>Oppervlaktewater!E153:R153</xm:f>
              <xm:sqref>T153</xm:sqref>
            </x14:sparkline>
            <x14:sparkline>
              <xm:f>Oppervlaktewater!E154:R154</xm:f>
              <xm:sqref>T154</xm:sqref>
            </x14:sparkline>
            <x14:sparkline>
              <xm:f>Oppervlaktewater!E155:R155</xm:f>
              <xm:sqref>T155</xm:sqref>
            </x14:sparkline>
            <x14:sparkline>
              <xm:f>Oppervlaktewater!E156:R156</xm:f>
              <xm:sqref>T156</xm:sqref>
            </x14:sparkline>
            <x14:sparkline>
              <xm:f>Oppervlaktewater!E157:R157</xm:f>
              <xm:sqref>T157</xm:sqref>
            </x14:sparkline>
            <x14:sparkline>
              <xm:f>Oppervlaktewater!E158:R158</xm:f>
              <xm:sqref>T158</xm:sqref>
            </x14:sparkline>
            <x14:sparkline>
              <xm:f>Oppervlaktewater!E159:R159</xm:f>
              <xm:sqref>T159</xm:sqref>
            </x14:sparkline>
            <x14:sparkline>
              <xm:f>Oppervlaktewater!E160:R160</xm:f>
              <xm:sqref>T160</xm:sqref>
            </x14:sparkline>
            <x14:sparkline>
              <xm:f>Oppervlaktewater!E161:R161</xm:f>
              <xm:sqref>T161</xm:sqref>
            </x14:sparkline>
            <x14:sparkline>
              <xm:f>Oppervlaktewater!E162:R162</xm:f>
              <xm:sqref>T162</xm:sqref>
            </x14:sparkline>
            <x14:sparkline>
              <xm:f>Oppervlaktewater!E163:R163</xm:f>
              <xm:sqref>T163</xm:sqref>
            </x14:sparkline>
            <x14:sparkline>
              <xm:f>Oppervlaktewater!E164:R164</xm:f>
              <xm:sqref>T164</xm:sqref>
            </x14:sparkline>
            <x14:sparkline>
              <xm:f>Oppervlaktewater!E165:R165</xm:f>
              <xm:sqref>T165</xm:sqref>
            </x14:sparkline>
            <x14:sparkline>
              <xm:f>Oppervlaktewater!E166:R166</xm:f>
              <xm:sqref>T166</xm:sqref>
            </x14:sparkline>
            <x14:sparkline>
              <xm:f>Oppervlaktewater!E167:R167</xm:f>
              <xm:sqref>T167</xm:sqref>
            </x14:sparkline>
            <x14:sparkline>
              <xm:f>Oppervlaktewater!E168:R168</xm:f>
              <xm:sqref>T168</xm:sqref>
            </x14:sparkline>
            <x14:sparkline>
              <xm:f>Oppervlaktewater!E169:R169</xm:f>
              <xm:sqref>T169</xm:sqref>
            </x14:sparkline>
            <x14:sparkline>
              <xm:f>Oppervlaktewater!E170:R170</xm:f>
              <xm:sqref>T170</xm:sqref>
            </x14:sparkline>
            <x14:sparkline>
              <xm:f>Oppervlaktewater!E171:R171</xm:f>
              <xm:sqref>T171</xm:sqref>
            </x14:sparkline>
            <x14:sparkline>
              <xm:f>Oppervlaktewater!E172:R172</xm:f>
              <xm:sqref>T172</xm:sqref>
            </x14:sparkline>
            <x14:sparkline>
              <xm:f>Oppervlaktewater!E173:R173</xm:f>
              <xm:sqref>T173</xm:sqref>
            </x14:sparkline>
            <x14:sparkline>
              <xm:f>Oppervlaktewater!E174:R174</xm:f>
              <xm:sqref>T174</xm:sqref>
            </x14:sparkline>
            <x14:sparkline>
              <xm:f>Oppervlaktewater!E175:R175</xm:f>
              <xm:sqref>T175</xm:sqref>
            </x14:sparkline>
            <x14:sparkline>
              <xm:f>Oppervlaktewater!E176:R176</xm:f>
              <xm:sqref>T176</xm:sqref>
            </x14:sparkline>
            <x14:sparkline>
              <xm:f>Oppervlaktewater!E177:R177</xm:f>
              <xm:sqref>T177</xm:sqref>
            </x14:sparkline>
            <x14:sparkline>
              <xm:f>Oppervlaktewater!E178:R178</xm:f>
              <xm:sqref>T178</xm:sqref>
            </x14:sparkline>
            <x14:sparkline>
              <xm:f>Oppervlaktewater!E179:R179</xm:f>
              <xm:sqref>T179</xm:sqref>
            </x14:sparkline>
            <x14:sparkline>
              <xm:f>Oppervlaktewater!E180:R180</xm:f>
              <xm:sqref>T180</xm:sqref>
            </x14:sparkline>
            <x14:sparkline>
              <xm:f>Oppervlaktewater!E181:R181</xm:f>
              <xm:sqref>T181</xm:sqref>
            </x14:sparkline>
            <x14:sparkline>
              <xm:f>Oppervlaktewater!E182:R182</xm:f>
              <xm:sqref>T182</xm:sqref>
            </x14:sparkline>
            <x14:sparkline>
              <xm:f>Oppervlaktewater!E183:R183</xm:f>
              <xm:sqref>T183</xm:sqref>
            </x14:sparkline>
            <x14:sparkline>
              <xm:f>Oppervlaktewater!E184:R184</xm:f>
              <xm:sqref>T184</xm:sqref>
            </x14:sparkline>
            <x14:sparkline>
              <xm:f>Oppervlaktewater!E185:R185</xm:f>
              <xm:sqref>T185</xm:sqref>
            </x14:sparkline>
            <x14:sparkline>
              <xm:f>Oppervlaktewater!E186:R186</xm:f>
              <xm:sqref>T186</xm:sqref>
            </x14:sparkline>
            <x14:sparkline>
              <xm:f>Oppervlaktewater!E187:R187</xm:f>
              <xm:sqref>T187</xm:sqref>
            </x14:sparkline>
            <x14:sparkline>
              <xm:f>Oppervlaktewater!E188:R188</xm:f>
              <xm:sqref>T188</xm:sqref>
            </x14:sparkline>
            <x14:sparkline>
              <xm:f>Oppervlaktewater!E189:R189</xm:f>
              <xm:sqref>T189</xm:sqref>
            </x14:sparkline>
            <x14:sparkline>
              <xm:f>Oppervlaktewater!E190:R190</xm:f>
              <xm:sqref>T190</xm:sqref>
            </x14:sparkline>
            <x14:sparkline>
              <xm:f>Oppervlaktewater!E191:R191</xm:f>
              <xm:sqref>T191</xm:sqref>
            </x14:sparkline>
            <x14:sparkline>
              <xm:f>Oppervlaktewater!E192:R192</xm:f>
              <xm:sqref>T192</xm:sqref>
            </x14:sparkline>
            <x14:sparkline>
              <xm:f>Oppervlaktewater!E193:R193</xm:f>
              <xm:sqref>T193</xm:sqref>
            </x14:sparkline>
            <x14:sparkline>
              <xm:f>Oppervlaktewater!E194:R194</xm:f>
              <xm:sqref>T194</xm:sqref>
            </x14:sparkline>
            <x14:sparkline>
              <xm:f>Oppervlaktewater!E195:R195</xm:f>
              <xm:sqref>T195</xm:sqref>
            </x14:sparkline>
            <x14:sparkline>
              <xm:f>Oppervlaktewater!E196:R196</xm:f>
              <xm:sqref>T196</xm:sqref>
            </x14:sparkline>
            <x14:sparkline>
              <xm:f>Oppervlaktewater!E197:R197</xm:f>
              <xm:sqref>T197</xm:sqref>
            </x14:sparkline>
            <x14:sparkline>
              <xm:f>Oppervlaktewater!E198:R198</xm:f>
              <xm:sqref>T198</xm:sqref>
            </x14:sparkline>
            <x14:sparkline>
              <xm:f>Oppervlaktewater!E199:R199</xm:f>
              <xm:sqref>T199</xm:sqref>
            </x14:sparkline>
            <x14:sparkline>
              <xm:f>Oppervlaktewater!E200:R200</xm:f>
              <xm:sqref>T200</xm:sqref>
            </x14:sparkline>
            <x14:sparkline>
              <xm:f>Oppervlaktewater!E201:R201</xm:f>
              <xm:sqref>T201</xm:sqref>
            </x14:sparkline>
            <x14:sparkline>
              <xm:f>Oppervlaktewater!E202:R202</xm:f>
              <xm:sqref>T202</xm:sqref>
            </x14:sparkline>
            <x14:sparkline>
              <xm:f>Oppervlaktewater!E203:R203</xm:f>
              <xm:sqref>T203</xm:sqref>
            </x14:sparkline>
            <x14:sparkline>
              <xm:f>Oppervlaktewater!E204:R204</xm:f>
              <xm:sqref>T204</xm:sqref>
            </x14:sparkline>
            <x14:sparkline>
              <xm:f>Oppervlaktewater!E205:R205</xm:f>
              <xm:sqref>T205</xm:sqref>
            </x14:sparkline>
            <x14:sparkline>
              <xm:f>Oppervlaktewater!E206:R206</xm:f>
              <xm:sqref>T206</xm:sqref>
            </x14:sparkline>
            <x14:sparkline>
              <xm:f>Oppervlaktewater!E207:R207</xm:f>
              <xm:sqref>T207</xm:sqref>
            </x14:sparkline>
            <x14:sparkline>
              <xm:f>Oppervlaktewater!E208:R208</xm:f>
              <xm:sqref>T208</xm:sqref>
            </x14:sparkline>
            <x14:sparkline>
              <xm:f>Oppervlaktewater!E209:R209</xm:f>
              <xm:sqref>T209</xm:sqref>
            </x14:sparkline>
            <x14:sparkline>
              <xm:f>Oppervlaktewater!E210:R210</xm:f>
              <xm:sqref>T210</xm:sqref>
            </x14:sparkline>
            <x14:sparkline>
              <xm:f>Oppervlaktewater!E211:R211</xm:f>
              <xm:sqref>T211</xm:sqref>
            </x14:sparkline>
            <x14:sparkline>
              <xm:f>Oppervlaktewater!E212:R212</xm:f>
              <xm:sqref>T212</xm:sqref>
            </x14:sparkline>
            <x14:sparkline>
              <xm:f>Oppervlaktewater!E213:R213</xm:f>
              <xm:sqref>T213</xm:sqref>
            </x14:sparkline>
            <x14:sparkline>
              <xm:f>Oppervlaktewater!E214:R214</xm:f>
              <xm:sqref>T214</xm:sqref>
            </x14:sparkline>
            <x14:sparkline>
              <xm:f>Oppervlaktewater!E215:R215</xm:f>
              <xm:sqref>T215</xm:sqref>
            </x14:sparkline>
            <x14:sparkline>
              <xm:f>Oppervlaktewater!E216:R216</xm:f>
              <xm:sqref>T216</xm:sqref>
            </x14:sparkline>
            <x14:sparkline>
              <xm:f>Oppervlaktewater!E217:R217</xm:f>
              <xm:sqref>T217</xm:sqref>
            </x14:sparkline>
            <x14:sparkline>
              <xm:f>Oppervlaktewater!E218:R218</xm:f>
              <xm:sqref>T218</xm:sqref>
            </x14:sparkline>
            <x14:sparkline>
              <xm:f>Oppervlaktewater!E219:R219</xm:f>
              <xm:sqref>T219</xm:sqref>
            </x14:sparkline>
            <x14:sparkline>
              <xm:f>Oppervlaktewater!E220:R220</xm:f>
              <xm:sqref>T220</xm:sqref>
            </x14:sparkline>
            <x14:sparkline>
              <xm:f>Oppervlaktewater!E221:R221</xm:f>
              <xm:sqref>T221</xm:sqref>
            </x14:sparkline>
            <x14:sparkline>
              <xm:f>Oppervlaktewater!E222:R222</xm:f>
              <xm:sqref>T222</xm:sqref>
            </x14:sparkline>
            <x14:sparkline>
              <xm:f>Oppervlaktewater!E223:R223</xm:f>
              <xm:sqref>T223</xm:sqref>
            </x14:sparkline>
            <x14:sparkline>
              <xm:f>Oppervlaktewater!E224:R224</xm:f>
              <xm:sqref>T224</xm:sqref>
            </x14:sparkline>
            <x14:sparkline>
              <xm:f>Oppervlaktewater!E225:R225</xm:f>
              <xm:sqref>T225</xm:sqref>
            </x14:sparkline>
            <x14:sparkline>
              <xm:f>Oppervlaktewater!E226:R226</xm:f>
              <xm:sqref>T226</xm:sqref>
            </x14:sparkline>
            <x14:sparkline>
              <xm:f>Oppervlaktewater!E227:R227</xm:f>
              <xm:sqref>T227</xm:sqref>
            </x14:sparkline>
            <x14:sparkline>
              <xm:f>Oppervlaktewater!E228:R228</xm:f>
              <xm:sqref>T228</xm:sqref>
            </x14:sparkline>
            <x14:sparkline>
              <xm:f>Oppervlaktewater!E229:R229</xm:f>
              <xm:sqref>T229</xm:sqref>
            </x14:sparkline>
            <x14:sparkline>
              <xm:f>Oppervlaktewater!E230:R230</xm:f>
              <xm:sqref>T230</xm:sqref>
            </x14:sparkline>
            <x14:sparkline>
              <xm:f>Oppervlaktewater!E231:R231</xm:f>
              <xm:sqref>T231</xm:sqref>
            </x14:sparkline>
            <x14:sparkline>
              <xm:f>Oppervlaktewater!E232:R232</xm:f>
              <xm:sqref>T232</xm:sqref>
            </x14:sparkline>
            <x14:sparkline>
              <xm:f>Oppervlaktewater!E233:R233</xm:f>
              <xm:sqref>T233</xm:sqref>
            </x14:sparkline>
            <x14:sparkline>
              <xm:f>Oppervlaktewater!E234:R234</xm:f>
              <xm:sqref>T234</xm:sqref>
            </x14:sparkline>
            <x14:sparkline>
              <xm:f>Oppervlaktewater!E235:R235</xm:f>
              <xm:sqref>T235</xm:sqref>
            </x14:sparkline>
            <x14:sparkline>
              <xm:f>Oppervlaktewater!E236:R236</xm:f>
              <xm:sqref>T236</xm:sqref>
            </x14:sparkline>
            <x14:sparkline>
              <xm:f>Oppervlaktewater!E237:R237</xm:f>
              <xm:sqref>T237</xm:sqref>
            </x14:sparkline>
            <x14:sparkline>
              <xm:f>Oppervlaktewater!E238:R238</xm:f>
              <xm:sqref>T238</xm:sqref>
            </x14:sparkline>
            <x14:sparkline>
              <xm:f>Oppervlaktewater!E239:R239</xm:f>
              <xm:sqref>T239</xm:sqref>
            </x14:sparkline>
            <x14:sparkline>
              <xm:f>Oppervlaktewater!E240:R240</xm:f>
              <xm:sqref>T240</xm:sqref>
            </x14:sparkline>
            <x14:sparkline>
              <xm:f>Oppervlaktewater!E241:R241</xm:f>
              <xm:sqref>T241</xm:sqref>
            </x14:sparkline>
            <x14:sparkline>
              <xm:f>Oppervlaktewater!E242:R242</xm:f>
              <xm:sqref>T242</xm:sqref>
            </x14:sparkline>
            <x14:sparkline>
              <xm:f>Oppervlaktewater!E243:R243</xm:f>
              <xm:sqref>T243</xm:sqref>
            </x14:sparkline>
            <x14:sparkline>
              <xm:f>Oppervlaktewater!E244:R244</xm:f>
              <xm:sqref>T244</xm:sqref>
            </x14:sparkline>
            <x14:sparkline>
              <xm:f>Oppervlaktewater!E245:R245</xm:f>
              <xm:sqref>T245</xm:sqref>
            </x14:sparkline>
            <x14:sparkline>
              <xm:f>Oppervlaktewater!E246:R246</xm:f>
              <xm:sqref>T246</xm:sqref>
            </x14:sparkline>
            <x14:sparkline>
              <xm:f>Oppervlaktewater!E247:R247</xm:f>
              <xm:sqref>T247</xm:sqref>
            </x14:sparkline>
            <x14:sparkline>
              <xm:f>Oppervlaktewater!E248:R248</xm:f>
              <xm:sqref>T248</xm:sqref>
            </x14:sparkline>
            <x14:sparkline>
              <xm:f>Oppervlaktewater!E249:R249</xm:f>
              <xm:sqref>T249</xm:sqref>
            </x14:sparkline>
            <x14:sparkline>
              <xm:f>Oppervlaktewater!E250:R250</xm:f>
              <xm:sqref>T250</xm:sqref>
            </x14:sparkline>
            <x14:sparkline>
              <xm:f>Oppervlaktewater!E251:R251</xm:f>
              <xm:sqref>T251</xm:sqref>
            </x14:sparkline>
            <x14:sparkline>
              <xm:f>Oppervlaktewater!E252:R252</xm:f>
              <xm:sqref>T252</xm:sqref>
            </x14:sparkline>
            <x14:sparkline>
              <xm:f>Oppervlaktewater!E253:R253</xm:f>
              <xm:sqref>T253</xm:sqref>
            </x14:sparkline>
            <x14:sparkline>
              <xm:f>Oppervlaktewater!E254:R254</xm:f>
              <xm:sqref>T254</xm:sqref>
            </x14:sparkline>
            <x14:sparkline>
              <xm:f>Oppervlaktewater!E255:R255</xm:f>
              <xm:sqref>T255</xm:sqref>
            </x14:sparkline>
            <x14:sparkline>
              <xm:f>Oppervlaktewater!E256:R256</xm:f>
              <xm:sqref>T256</xm:sqref>
            </x14:sparkline>
            <x14:sparkline>
              <xm:f>Oppervlaktewater!E257:R257</xm:f>
              <xm:sqref>T257</xm:sqref>
            </x14:sparkline>
            <x14:sparkline>
              <xm:f>Oppervlaktewater!E258:R258</xm:f>
              <xm:sqref>T258</xm:sqref>
            </x14:sparkline>
            <x14:sparkline>
              <xm:f>Oppervlaktewater!E259:R259</xm:f>
              <xm:sqref>T259</xm:sqref>
            </x14:sparkline>
            <x14:sparkline>
              <xm:f>Oppervlaktewater!E260:R260</xm:f>
              <xm:sqref>T260</xm:sqref>
            </x14:sparkline>
            <x14:sparkline>
              <xm:f>Oppervlaktewater!E261:R261</xm:f>
              <xm:sqref>T261</xm:sqref>
            </x14:sparkline>
            <x14:sparkline>
              <xm:f>Oppervlaktewater!E262:R262</xm:f>
              <xm:sqref>T262</xm:sqref>
            </x14:sparkline>
            <x14:sparkline>
              <xm:f>Oppervlaktewater!E263:R263</xm:f>
              <xm:sqref>T263</xm:sqref>
            </x14:sparkline>
            <x14:sparkline>
              <xm:f>Oppervlaktewater!E264:R264</xm:f>
              <xm:sqref>T264</xm:sqref>
            </x14:sparkline>
            <x14:sparkline>
              <xm:f>Oppervlaktewater!E265:R265</xm:f>
              <xm:sqref>T265</xm:sqref>
            </x14:sparkline>
            <x14:sparkline>
              <xm:f>Oppervlaktewater!E266:R266</xm:f>
              <xm:sqref>T266</xm:sqref>
            </x14:sparkline>
            <x14:sparkline>
              <xm:f>Oppervlaktewater!E267:R267</xm:f>
              <xm:sqref>T267</xm:sqref>
            </x14:sparkline>
            <x14:sparkline>
              <xm:f>Oppervlaktewater!E268:R268</xm:f>
              <xm:sqref>T268</xm:sqref>
            </x14:sparkline>
            <x14:sparkline>
              <xm:f>Oppervlaktewater!E269:R269</xm:f>
              <xm:sqref>T269</xm:sqref>
            </x14:sparkline>
            <x14:sparkline>
              <xm:f>Oppervlaktewater!E270:R270</xm:f>
              <xm:sqref>T270</xm:sqref>
            </x14:sparkline>
            <x14:sparkline>
              <xm:f>Oppervlaktewater!E271:R271</xm:f>
              <xm:sqref>T271</xm:sqref>
            </x14:sparkline>
            <x14:sparkline>
              <xm:f>Oppervlaktewater!E272:R272</xm:f>
              <xm:sqref>T272</xm:sqref>
            </x14:sparkline>
            <x14:sparkline>
              <xm:f>Oppervlaktewater!E273:R273</xm:f>
              <xm:sqref>T273</xm:sqref>
            </x14:sparkline>
            <x14:sparkline>
              <xm:f>Oppervlaktewater!E274:R274</xm:f>
              <xm:sqref>T274</xm:sqref>
            </x14:sparkline>
            <x14:sparkline>
              <xm:f>Oppervlaktewater!E275:R275</xm:f>
              <xm:sqref>T275</xm:sqref>
            </x14:sparkline>
            <x14:sparkline>
              <xm:f>Oppervlaktewater!E276:R276</xm:f>
              <xm:sqref>T276</xm:sqref>
            </x14:sparkline>
            <x14:sparkline>
              <xm:f>Oppervlaktewater!E277:R277</xm:f>
              <xm:sqref>T277</xm:sqref>
            </x14:sparkline>
            <x14:sparkline>
              <xm:f>Oppervlaktewater!E278:R278</xm:f>
              <xm:sqref>T278</xm:sqref>
            </x14:sparkline>
            <x14:sparkline>
              <xm:f>Oppervlaktewater!E279:R279</xm:f>
              <xm:sqref>T279</xm:sqref>
            </x14:sparkline>
            <x14:sparkline>
              <xm:f>Oppervlaktewater!E280:R280</xm:f>
              <xm:sqref>T280</xm:sqref>
            </x14:sparkline>
            <x14:sparkline>
              <xm:f>Oppervlaktewater!E281:R281</xm:f>
              <xm:sqref>T281</xm:sqref>
            </x14:sparkline>
            <x14:sparkline>
              <xm:f>Oppervlaktewater!E282:R282</xm:f>
              <xm:sqref>T282</xm:sqref>
            </x14:sparkline>
            <x14:sparkline>
              <xm:f>Oppervlaktewater!E283:R283</xm:f>
              <xm:sqref>T283</xm:sqref>
            </x14:sparkline>
            <x14:sparkline>
              <xm:f>Oppervlaktewater!E284:R284</xm:f>
              <xm:sqref>T284</xm:sqref>
            </x14:sparkline>
            <x14:sparkline>
              <xm:f>Oppervlaktewater!E285:R285</xm:f>
              <xm:sqref>T285</xm:sqref>
            </x14:sparkline>
            <x14:sparkline>
              <xm:f>Oppervlaktewater!E286:R286</xm:f>
              <xm:sqref>T286</xm:sqref>
            </x14:sparkline>
            <x14:sparkline>
              <xm:f>Oppervlaktewater!E287:R287</xm:f>
              <xm:sqref>T287</xm:sqref>
            </x14:sparkline>
            <x14:sparkline>
              <xm:f>Oppervlaktewater!E288:R288</xm:f>
              <xm:sqref>T288</xm:sqref>
            </x14:sparkline>
            <x14:sparkline>
              <xm:f>Oppervlaktewater!E289:R289</xm:f>
              <xm:sqref>T289</xm:sqref>
            </x14:sparkline>
            <x14:sparkline>
              <xm:f>Oppervlaktewater!E290:R290</xm:f>
              <xm:sqref>T290</xm:sqref>
            </x14:sparkline>
            <x14:sparkline>
              <xm:f>Oppervlaktewater!E291:R291</xm:f>
              <xm:sqref>T291</xm:sqref>
            </x14:sparkline>
            <x14:sparkline>
              <xm:f>Oppervlaktewater!E292:R292</xm:f>
              <xm:sqref>T292</xm:sqref>
            </x14:sparkline>
            <x14:sparkline>
              <xm:f>Oppervlaktewater!E293:R293</xm:f>
              <xm:sqref>T293</xm:sqref>
            </x14:sparkline>
            <x14:sparkline>
              <xm:f>Oppervlaktewater!E294:R294</xm:f>
              <xm:sqref>T294</xm:sqref>
            </x14:sparkline>
            <x14:sparkline>
              <xm:f>Oppervlaktewater!E295:R295</xm:f>
              <xm:sqref>T295</xm:sqref>
            </x14:sparkline>
            <x14:sparkline>
              <xm:f>Oppervlaktewater!E296:R296</xm:f>
              <xm:sqref>T296</xm:sqref>
            </x14:sparkline>
            <x14:sparkline>
              <xm:f>Oppervlaktewater!E297:R297</xm:f>
              <xm:sqref>T297</xm:sqref>
            </x14:sparkline>
            <x14:sparkline>
              <xm:f>Oppervlaktewater!E298:R298</xm:f>
              <xm:sqref>T298</xm:sqref>
            </x14:sparkline>
            <x14:sparkline>
              <xm:f>Oppervlaktewater!E299:R299</xm:f>
              <xm:sqref>T299</xm:sqref>
            </x14:sparkline>
            <x14:sparkline>
              <xm:f>Oppervlaktewater!E300:R300</xm:f>
              <xm:sqref>T300</xm:sqref>
            </x14:sparkline>
            <x14:sparkline>
              <xm:f>Oppervlaktewater!E301:R301</xm:f>
              <xm:sqref>T301</xm:sqref>
            </x14:sparkline>
            <x14:sparkline>
              <xm:f>Oppervlaktewater!E302:R302</xm:f>
              <xm:sqref>T302</xm:sqref>
            </x14:sparkline>
            <x14:sparkline>
              <xm:f>Oppervlaktewater!E303:R303</xm:f>
              <xm:sqref>T303</xm:sqref>
            </x14:sparkline>
            <x14:sparkline>
              <xm:f>Oppervlaktewater!E304:R304</xm:f>
              <xm:sqref>T304</xm:sqref>
            </x14:sparkline>
            <x14:sparkline>
              <xm:f>Oppervlaktewater!E305:R305</xm:f>
              <xm:sqref>T305</xm:sqref>
            </x14:sparkline>
            <x14:sparkline>
              <xm:f>Oppervlaktewater!E306:R306</xm:f>
              <xm:sqref>T306</xm:sqref>
            </x14:sparkline>
            <x14:sparkline>
              <xm:f>Oppervlaktewater!E307:R307</xm:f>
              <xm:sqref>T307</xm:sqref>
            </x14:sparkline>
            <x14:sparkline>
              <xm:f>Oppervlaktewater!E308:R308</xm:f>
              <xm:sqref>T308</xm:sqref>
            </x14:sparkline>
            <x14:sparkline>
              <xm:f>Oppervlaktewater!E309:R309</xm:f>
              <xm:sqref>T309</xm:sqref>
            </x14:sparkline>
            <x14:sparkline>
              <xm:f>Oppervlaktewater!E310:R310</xm:f>
              <xm:sqref>T310</xm:sqref>
            </x14:sparkline>
            <x14:sparkline>
              <xm:f>Oppervlaktewater!E311:R311</xm:f>
              <xm:sqref>T311</xm:sqref>
            </x14:sparkline>
            <x14:sparkline>
              <xm:f>Oppervlaktewater!E312:R312</xm:f>
              <xm:sqref>T312</xm:sqref>
            </x14:sparkline>
            <x14:sparkline>
              <xm:f>Oppervlaktewater!E313:R313</xm:f>
              <xm:sqref>T313</xm:sqref>
            </x14:sparkline>
            <x14:sparkline>
              <xm:f>Oppervlaktewater!E314:R314</xm:f>
              <xm:sqref>T314</xm:sqref>
            </x14:sparkline>
            <x14:sparkline>
              <xm:f>Oppervlaktewater!E315:R315</xm:f>
              <xm:sqref>T315</xm:sqref>
            </x14:sparkline>
            <x14:sparkline>
              <xm:f>Oppervlaktewater!E316:R316</xm:f>
              <xm:sqref>T316</xm:sqref>
            </x14:sparkline>
            <x14:sparkline>
              <xm:f>Oppervlaktewater!E317:R317</xm:f>
              <xm:sqref>T317</xm:sqref>
            </x14:sparkline>
            <x14:sparkline>
              <xm:f>Oppervlaktewater!E318:R318</xm:f>
              <xm:sqref>T318</xm:sqref>
            </x14:sparkline>
            <x14:sparkline>
              <xm:f>Oppervlaktewater!E319:R319</xm:f>
              <xm:sqref>T319</xm:sqref>
            </x14:sparkline>
            <x14:sparkline>
              <xm:f>Oppervlaktewater!E320:R320</xm:f>
              <xm:sqref>T320</xm:sqref>
            </x14:sparkline>
            <x14:sparkline>
              <xm:f>Oppervlaktewater!E321:R321</xm:f>
              <xm:sqref>T321</xm:sqref>
            </x14:sparkline>
            <x14:sparkline>
              <xm:f>Oppervlaktewater!E322:R322</xm:f>
              <xm:sqref>T322</xm:sqref>
            </x14:sparkline>
            <x14:sparkline>
              <xm:f>Oppervlaktewater!E323:R323</xm:f>
              <xm:sqref>T323</xm:sqref>
            </x14:sparkline>
            <x14:sparkline>
              <xm:f>Oppervlaktewater!E324:R324</xm:f>
              <xm:sqref>T324</xm:sqref>
            </x14:sparkline>
            <x14:sparkline>
              <xm:f>Oppervlaktewater!E325:R325</xm:f>
              <xm:sqref>T325</xm:sqref>
            </x14:sparkline>
            <x14:sparkline>
              <xm:f>Oppervlaktewater!E326:R326</xm:f>
              <xm:sqref>T326</xm:sqref>
            </x14:sparkline>
            <x14:sparkline>
              <xm:f>Oppervlaktewater!E327:R327</xm:f>
              <xm:sqref>T327</xm:sqref>
            </x14:sparkline>
            <x14:sparkline>
              <xm:f>Oppervlaktewater!E328:R328</xm:f>
              <xm:sqref>T328</xm:sqref>
            </x14:sparkline>
            <x14:sparkline>
              <xm:f>Oppervlaktewater!E329:R329</xm:f>
              <xm:sqref>T329</xm:sqref>
            </x14:sparkline>
            <x14:sparkline>
              <xm:f>Oppervlaktewater!E330:R330</xm:f>
              <xm:sqref>T330</xm:sqref>
            </x14:sparkline>
            <x14:sparkline>
              <xm:f>Oppervlaktewater!E331:R331</xm:f>
              <xm:sqref>T331</xm:sqref>
            </x14:sparkline>
            <x14:sparkline>
              <xm:f>Oppervlaktewater!E332:R332</xm:f>
              <xm:sqref>T332</xm:sqref>
            </x14:sparkline>
            <x14:sparkline>
              <xm:f>Oppervlaktewater!E333:R333</xm:f>
              <xm:sqref>T333</xm:sqref>
            </x14:sparkline>
            <x14:sparkline>
              <xm:f>Oppervlaktewater!E334:R334</xm:f>
              <xm:sqref>T334</xm:sqref>
            </x14:sparkline>
            <x14:sparkline>
              <xm:f>Oppervlaktewater!E335:R335</xm:f>
              <xm:sqref>T335</xm:sqref>
            </x14:sparkline>
            <x14:sparkline>
              <xm:f>Oppervlaktewater!E336:R336</xm:f>
              <xm:sqref>T336</xm:sqref>
            </x14:sparkline>
            <x14:sparkline>
              <xm:f>Oppervlaktewater!E337:R337</xm:f>
              <xm:sqref>T337</xm:sqref>
            </x14:sparkline>
            <x14:sparkline>
              <xm:f>Oppervlaktewater!E338:R338</xm:f>
              <xm:sqref>T338</xm:sqref>
            </x14:sparkline>
            <x14:sparkline>
              <xm:f>Oppervlaktewater!E339:R339</xm:f>
              <xm:sqref>T339</xm:sqref>
            </x14:sparkline>
            <x14:sparkline>
              <xm:f>Oppervlaktewater!E340:R340</xm:f>
              <xm:sqref>T340</xm:sqref>
            </x14:sparkline>
            <x14:sparkline>
              <xm:f>Oppervlaktewater!E341:R341</xm:f>
              <xm:sqref>T341</xm:sqref>
            </x14:sparkline>
            <x14:sparkline>
              <xm:f>Oppervlaktewater!E342:R342</xm:f>
              <xm:sqref>T342</xm:sqref>
            </x14:sparkline>
            <x14:sparkline>
              <xm:f>Oppervlaktewater!E343:R343</xm:f>
              <xm:sqref>T343</xm:sqref>
            </x14:sparkline>
            <x14:sparkline>
              <xm:f>Oppervlaktewater!E344:R344</xm:f>
              <xm:sqref>T344</xm:sqref>
            </x14:sparkline>
            <x14:sparkline>
              <xm:f>Oppervlaktewater!E345:R345</xm:f>
              <xm:sqref>T345</xm:sqref>
            </x14:sparkline>
            <x14:sparkline>
              <xm:f>Oppervlaktewater!E346:R346</xm:f>
              <xm:sqref>T346</xm:sqref>
            </x14:sparkline>
            <x14:sparkline>
              <xm:f>Oppervlaktewater!E347:R347</xm:f>
              <xm:sqref>T347</xm:sqref>
            </x14:sparkline>
            <x14:sparkline>
              <xm:f>Oppervlaktewater!E348:R348</xm:f>
              <xm:sqref>T348</xm:sqref>
            </x14:sparkline>
            <x14:sparkline>
              <xm:f>Oppervlaktewater!E349:R349</xm:f>
              <xm:sqref>T349</xm:sqref>
            </x14:sparkline>
            <x14:sparkline>
              <xm:f>Oppervlaktewater!E350:R350</xm:f>
              <xm:sqref>T350</xm:sqref>
            </x14:sparkline>
            <x14:sparkline>
              <xm:f>Oppervlaktewater!E351:R351</xm:f>
              <xm:sqref>T351</xm:sqref>
            </x14:sparkline>
            <x14:sparkline>
              <xm:f>Oppervlaktewater!E352:R352</xm:f>
              <xm:sqref>T352</xm:sqref>
            </x14:sparkline>
            <x14:sparkline>
              <xm:f>Oppervlaktewater!E353:R353</xm:f>
              <xm:sqref>T353</xm:sqref>
            </x14:sparkline>
            <x14:sparkline>
              <xm:f>Oppervlaktewater!E354:R354</xm:f>
              <xm:sqref>T354</xm:sqref>
            </x14:sparkline>
            <x14:sparkline>
              <xm:f>Oppervlaktewater!E355:R355</xm:f>
              <xm:sqref>T355</xm:sqref>
            </x14:sparkline>
            <x14:sparkline>
              <xm:f>Oppervlaktewater!E356:R356</xm:f>
              <xm:sqref>T356</xm:sqref>
            </x14:sparkline>
            <x14:sparkline>
              <xm:f>Oppervlaktewater!E357:R357</xm:f>
              <xm:sqref>T357</xm:sqref>
            </x14:sparkline>
            <x14:sparkline>
              <xm:f>Oppervlaktewater!E358:R358</xm:f>
              <xm:sqref>T358</xm:sqref>
            </x14:sparkline>
            <x14:sparkline>
              <xm:f>Oppervlaktewater!E359:R359</xm:f>
              <xm:sqref>T359</xm:sqref>
            </x14:sparkline>
            <x14:sparkline>
              <xm:f>Oppervlaktewater!E360:R360</xm:f>
              <xm:sqref>T360</xm:sqref>
            </x14:sparkline>
            <x14:sparkline>
              <xm:f>Oppervlaktewater!E361:R361</xm:f>
              <xm:sqref>T361</xm:sqref>
            </x14:sparkline>
            <x14:sparkline>
              <xm:f>Oppervlaktewater!E362:R362</xm:f>
              <xm:sqref>T362</xm:sqref>
            </x14:sparkline>
            <x14:sparkline>
              <xm:f>Oppervlaktewater!E363:R363</xm:f>
              <xm:sqref>T363</xm:sqref>
            </x14:sparkline>
            <x14:sparkline>
              <xm:f>Oppervlaktewater!E364:R364</xm:f>
              <xm:sqref>T364</xm:sqref>
            </x14:sparkline>
            <x14:sparkline>
              <xm:f>Oppervlaktewater!E365:R365</xm:f>
              <xm:sqref>T365</xm:sqref>
            </x14:sparkline>
            <x14:sparkline>
              <xm:f>Oppervlaktewater!E366:R366</xm:f>
              <xm:sqref>T366</xm:sqref>
            </x14:sparkline>
            <x14:sparkline>
              <xm:f>Oppervlaktewater!E367:R367</xm:f>
              <xm:sqref>T367</xm:sqref>
            </x14:sparkline>
            <x14:sparkline>
              <xm:f>Oppervlaktewater!E368:R368</xm:f>
              <xm:sqref>T368</xm:sqref>
            </x14:sparkline>
            <x14:sparkline>
              <xm:f>Oppervlaktewater!E369:R369</xm:f>
              <xm:sqref>T369</xm:sqref>
            </x14:sparkline>
            <x14:sparkline>
              <xm:f>Oppervlaktewater!E370:R370</xm:f>
              <xm:sqref>T370</xm:sqref>
            </x14:sparkline>
            <x14:sparkline>
              <xm:f>Oppervlaktewater!E371:R371</xm:f>
              <xm:sqref>T371</xm:sqref>
            </x14:sparkline>
            <x14:sparkline>
              <xm:f>Oppervlaktewater!E372:R372</xm:f>
              <xm:sqref>T372</xm:sqref>
            </x14:sparkline>
            <x14:sparkline>
              <xm:f>Oppervlaktewater!E373:R373</xm:f>
              <xm:sqref>T373</xm:sqref>
            </x14:sparkline>
            <x14:sparkline>
              <xm:f>Oppervlaktewater!E374:R374</xm:f>
              <xm:sqref>T374</xm:sqref>
            </x14:sparkline>
            <x14:sparkline>
              <xm:f>Oppervlaktewater!E375:R375</xm:f>
              <xm:sqref>T375</xm:sqref>
            </x14:sparkline>
            <x14:sparkline>
              <xm:f>Oppervlaktewater!E376:R376</xm:f>
              <xm:sqref>T376</xm:sqref>
            </x14:sparkline>
            <x14:sparkline>
              <xm:f>Oppervlaktewater!E377:R377</xm:f>
              <xm:sqref>T377</xm:sqref>
            </x14:sparkline>
            <x14:sparkline>
              <xm:f>Oppervlaktewater!E378:R378</xm:f>
              <xm:sqref>T378</xm:sqref>
            </x14:sparkline>
            <x14:sparkline>
              <xm:f>Oppervlaktewater!E379:R379</xm:f>
              <xm:sqref>T379</xm:sqref>
            </x14:sparkline>
            <x14:sparkline>
              <xm:f>Oppervlaktewater!E380:R380</xm:f>
              <xm:sqref>T380</xm:sqref>
            </x14:sparkline>
            <x14:sparkline>
              <xm:f>Oppervlaktewater!E381:R381</xm:f>
              <xm:sqref>T381</xm:sqref>
            </x14:sparkline>
            <x14:sparkline>
              <xm:f>Oppervlaktewater!E382:R382</xm:f>
              <xm:sqref>T382</xm:sqref>
            </x14:sparkline>
            <x14:sparkline>
              <xm:f>Oppervlaktewater!E383:R383</xm:f>
              <xm:sqref>T383</xm:sqref>
            </x14:sparkline>
            <x14:sparkline>
              <xm:f>Oppervlaktewater!E384:R384</xm:f>
              <xm:sqref>T384</xm:sqref>
            </x14:sparkline>
            <x14:sparkline>
              <xm:f>Oppervlaktewater!E385:R385</xm:f>
              <xm:sqref>T385</xm:sqref>
            </x14:sparkline>
            <x14:sparkline>
              <xm:f>Oppervlaktewater!E386:R386</xm:f>
              <xm:sqref>T386</xm:sqref>
            </x14:sparkline>
            <x14:sparkline>
              <xm:f>Oppervlaktewater!E387:R387</xm:f>
              <xm:sqref>T387</xm:sqref>
            </x14:sparkline>
            <x14:sparkline>
              <xm:f>Oppervlaktewater!E388:R388</xm:f>
              <xm:sqref>T388</xm:sqref>
            </x14:sparkline>
            <x14:sparkline>
              <xm:f>Oppervlaktewater!E389:R389</xm:f>
              <xm:sqref>T389</xm:sqref>
            </x14:sparkline>
            <x14:sparkline>
              <xm:f>Oppervlaktewater!E390:R390</xm:f>
              <xm:sqref>T390</xm:sqref>
            </x14:sparkline>
            <x14:sparkline>
              <xm:f>Oppervlaktewater!E391:R391</xm:f>
              <xm:sqref>T391</xm:sqref>
            </x14:sparkline>
            <x14:sparkline>
              <xm:f>Oppervlaktewater!E392:R392</xm:f>
              <xm:sqref>T392</xm:sqref>
            </x14:sparkline>
            <x14:sparkline>
              <xm:f>Oppervlaktewater!E393:R393</xm:f>
              <xm:sqref>T393</xm:sqref>
            </x14:sparkline>
            <x14:sparkline>
              <xm:f>Oppervlaktewater!E394:R394</xm:f>
              <xm:sqref>T394</xm:sqref>
            </x14:sparkline>
            <x14:sparkline>
              <xm:f>Oppervlaktewater!E395:R395</xm:f>
              <xm:sqref>T395</xm:sqref>
            </x14:sparkline>
            <x14:sparkline>
              <xm:f>Oppervlaktewater!E396:R396</xm:f>
              <xm:sqref>T396</xm:sqref>
            </x14:sparkline>
            <x14:sparkline>
              <xm:f>Oppervlaktewater!E397:R397</xm:f>
              <xm:sqref>T397</xm:sqref>
            </x14:sparkline>
            <x14:sparkline>
              <xm:f>Oppervlaktewater!E398:R398</xm:f>
              <xm:sqref>T398</xm:sqref>
            </x14:sparkline>
            <x14:sparkline>
              <xm:f>Oppervlaktewater!E399:R399</xm:f>
              <xm:sqref>T399</xm:sqref>
            </x14:sparkline>
            <x14:sparkline>
              <xm:f>Oppervlaktewater!E400:R400</xm:f>
              <xm:sqref>T400</xm:sqref>
            </x14:sparkline>
            <x14:sparkline>
              <xm:f>Oppervlaktewater!E401:R401</xm:f>
              <xm:sqref>T401</xm:sqref>
            </x14:sparkline>
            <x14:sparkline>
              <xm:f>Oppervlaktewater!E402:R402</xm:f>
              <xm:sqref>T402</xm:sqref>
            </x14:sparkline>
            <x14:sparkline>
              <xm:f>Oppervlaktewater!E403:R403</xm:f>
              <xm:sqref>T403</xm:sqref>
            </x14:sparkline>
            <x14:sparkline>
              <xm:f>Oppervlaktewater!E404:R404</xm:f>
              <xm:sqref>T404</xm:sqref>
            </x14:sparkline>
            <x14:sparkline>
              <xm:f>Oppervlaktewater!E405:R405</xm:f>
              <xm:sqref>T405</xm:sqref>
            </x14:sparkline>
            <x14:sparkline>
              <xm:f>Oppervlaktewater!E406:R406</xm:f>
              <xm:sqref>T406</xm:sqref>
            </x14:sparkline>
            <x14:sparkline>
              <xm:f>Oppervlaktewater!E407:R407</xm:f>
              <xm:sqref>T407</xm:sqref>
            </x14:sparkline>
            <x14:sparkline>
              <xm:f>Oppervlaktewater!E408:R408</xm:f>
              <xm:sqref>T408</xm:sqref>
            </x14:sparkline>
            <x14:sparkline>
              <xm:f>Oppervlaktewater!E409:R409</xm:f>
              <xm:sqref>T409</xm:sqref>
            </x14:sparkline>
            <x14:sparkline>
              <xm:f>Oppervlaktewater!E410:R410</xm:f>
              <xm:sqref>T410</xm:sqref>
            </x14:sparkline>
            <x14:sparkline>
              <xm:f>Oppervlaktewater!E411:R411</xm:f>
              <xm:sqref>T411</xm:sqref>
            </x14:sparkline>
            <x14:sparkline>
              <xm:f>Oppervlaktewater!E412:R412</xm:f>
              <xm:sqref>T412</xm:sqref>
            </x14:sparkline>
            <x14:sparkline>
              <xm:f>Oppervlaktewater!E413:R413</xm:f>
              <xm:sqref>T413</xm:sqref>
            </x14:sparkline>
            <x14:sparkline>
              <xm:f>Oppervlaktewater!E414:R414</xm:f>
              <xm:sqref>T414</xm:sqref>
            </x14:sparkline>
            <x14:sparkline>
              <xm:f>Oppervlaktewater!E415:R415</xm:f>
              <xm:sqref>T415</xm:sqref>
            </x14:sparkline>
            <x14:sparkline>
              <xm:f>Oppervlaktewater!E416:R416</xm:f>
              <xm:sqref>T416</xm:sqref>
            </x14:sparkline>
            <x14:sparkline>
              <xm:f>Oppervlaktewater!E417:R417</xm:f>
              <xm:sqref>T417</xm:sqref>
            </x14:sparkline>
            <x14:sparkline>
              <xm:f>Oppervlaktewater!E418:R418</xm:f>
              <xm:sqref>T418</xm:sqref>
            </x14:sparkline>
            <x14:sparkline>
              <xm:f>Oppervlaktewater!E419:R419</xm:f>
              <xm:sqref>T419</xm:sqref>
            </x14:sparkline>
            <x14:sparkline>
              <xm:f>Oppervlaktewater!E420:R420</xm:f>
              <xm:sqref>T420</xm:sqref>
            </x14:sparkline>
            <x14:sparkline>
              <xm:f>Oppervlaktewater!E421:R421</xm:f>
              <xm:sqref>T421</xm:sqref>
            </x14:sparkline>
            <x14:sparkline>
              <xm:f>Oppervlaktewater!E422:R422</xm:f>
              <xm:sqref>T422</xm:sqref>
            </x14:sparkline>
            <x14:sparkline>
              <xm:f>Oppervlaktewater!E423:R423</xm:f>
              <xm:sqref>T423</xm:sqref>
            </x14:sparkline>
            <x14:sparkline>
              <xm:f>Oppervlaktewater!E424:R424</xm:f>
              <xm:sqref>T424</xm:sqref>
            </x14:sparkline>
            <x14:sparkline>
              <xm:f>Oppervlaktewater!E425:R425</xm:f>
              <xm:sqref>T425</xm:sqref>
            </x14:sparkline>
            <x14:sparkline>
              <xm:f>Oppervlaktewater!E426:R426</xm:f>
              <xm:sqref>T426</xm:sqref>
            </x14:sparkline>
            <x14:sparkline>
              <xm:f>Oppervlaktewater!E427:R427</xm:f>
              <xm:sqref>T427</xm:sqref>
            </x14:sparkline>
            <x14:sparkline>
              <xm:f>Oppervlaktewater!E428:R428</xm:f>
              <xm:sqref>T428</xm:sqref>
            </x14:sparkline>
            <x14:sparkline>
              <xm:f>Oppervlaktewater!E429:R429</xm:f>
              <xm:sqref>T429</xm:sqref>
            </x14:sparkline>
            <x14:sparkline>
              <xm:f>Oppervlaktewater!E430:R430</xm:f>
              <xm:sqref>T430</xm:sqref>
            </x14:sparkline>
            <x14:sparkline>
              <xm:f>Oppervlaktewater!E431:R431</xm:f>
              <xm:sqref>T431</xm:sqref>
            </x14:sparkline>
            <x14:sparkline>
              <xm:f>Oppervlaktewater!E432:R432</xm:f>
              <xm:sqref>T432</xm:sqref>
            </x14:sparkline>
            <x14:sparkline>
              <xm:f>Oppervlaktewater!E433:R433</xm:f>
              <xm:sqref>T433</xm:sqref>
            </x14:sparkline>
            <x14:sparkline>
              <xm:f>Oppervlaktewater!E434:R434</xm:f>
              <xm:sqref>T434</xm:sqref>
            </x14:sparkline>
            <x14:sparkline>
              <xm:f>Oppervlaktewater!E435:R435</xm:f>
              <xm:sqref>T435</xm:sqref>
            </x14:sparkline>
            <x14:sparkline>
              <xm:f>Oppervlaktewater!E436:R436</xm:f>
              <xm:sqref>T436</xm:sqref>
            </x14:sparkline>
            <x14:sparkline>
              <xm:f>Oppervlaktewater!E437:R437</xm:f>
              <xm:sqref>T437</xm:sqref>
            </x14:sparkline>
            <x14:sparkline>
              <xm:f>Oppervlaktewater!E438:R438</xm:f>
              <xm:sqref>T438</xm:sqref>
            </x14:sparkline>
            <x14:sparkline>
              <xm:f>Oppervlaktewater!E439:R439</xm:f>
              <xm:sqref>T439</xm:sqref>
            </x14:sparkline>
            <x14:sparkline>
              <xm:f>Oppervlaktewater!E440:R440</xm:f>
              <xm:sqref>T440</xm:sqref>
            </x14:sparkline>
            <x14:sparkline>
              <xm:f>Oppervlaktewater!E441:R441</xm:f>
              <xm:sqref>T441</xm:sqref>
            </x14:sparkline>
            <x14:sparkline>
              <xm:f>Oppervlaktewater!E442:R442</xm:f>
              <xm:sqref>T442</xm:sqref>
            </x14:sparkline>
            <x14:sparkline>
              <xm:f>Oppervlaktewater!E443:R443</xm:f>
              <xm:sqref>T443</xm:sqref>
            </x14:sparkline>
            <x14:sparkline>
              <xm:f>Oppervlaktewater!E444:R444</xm:f>
              <xm:sqref>T444</xm:sqref>
            </x14:sparkline>
            <x14:sparkline>
              <xm:f>Oppervlaktewater!E445:R445</xm:f>
              <xm:sqref>T445</xm:sqref>
            </x14:sparkline>
            <x14:sparkline>
              <xm:f>Oppervlaktewater!E446:R446</xm:f>
              <xm:sqref>T446</xm:sqref>
            </x14:sparkline>
            <x14:sparkline>
              <xm:f>Oppervlaktewater!E447:R447</xm:f>
              <xm:sqref>T447</xm:sqref>
            </x14:sparkline>
            <x14:sparkline>
              <xm:f>Oppervlaktewater!E448:R448</xm:f>
              <xm:sqref>T448</xm:sqref>
            </x14:sparkline>
            <x14:sparkline>
              <xm:f>Oppervlaktewater!E449:R449</xm:f>
              <xm:sqref>T449</xm:sqref>
            </x14:sparkline>
            <x14:sparkline>
              <xm:f>Oppervlaktewater!E450:R450</xm:f>
              <xm:sqref>T450</xm:sqref>
            </x14:sparkline>
            <x14:sparkline>
              <xm:f>Oppervlaktewater!E451:R451</xm:f>
              <xm:sqref>T451</xm:sqref>
            </x14:sparkline>
            <x14:sparkline>
              <xm:f>Oppervlaktewater!E452:R452</xm:f>
              <xm:sqref>T452</xm:sqref>
            </x14:sparkline>
            <x14:sparkline>
              <xm:f>Oppervlaktewater!E453:R453</xm:f>
              <xm:sqref>T453</xm:sqref>
            </x14:sparkline>
            <x14:sparkline>
              <xm:f>Oppervlaktewater!E454:R454</xm:f>
              <xm:sqref>T454</xm:sqref>
            </x14:sparkline>
            <x14:sparkline>
              <xm:f>Oppervlaktewater!E455:R455</xm:f>
              <xm:sqref>T455</xm:sqref>
            </x14:sparkline>
            <x14:sparkline>
              <xm:f>Oppervlaktewater!E456:R456</xm:f>
              <xm:sqref>T456</xm:sqref>
            </x14:sparkline>
            <x14:sparkline>
              <xm:f>Oppervlaktewater!E457:R457</xm:f>
              <xm:sqref>T457</xm:sqref>
            </x14:sparkline>
            <x14:sparkline>
              <xm:f>Oppervlaktewater!E458:R458</xm:f>
              <xm:sqref>T458</xm:sqref>
            </x14:sparkline>
            <x14:sparkline>
              <xm:f>Oppervlaktewater!E459:R459</xm:f>
              <xm:sqref>T459</xm:sqref>
            </x14:sparkline>
            <x14:sparkline>
              <xm:f>Oppervlaktewater!E460:R460</xm:f>
              <xm:sqref>T460</xm:sqref>
            </x14:sparkline>
            <x14:sparkline>
              <xm:f>Oppervlaktewater!E461:R461</xm:f>
              <xm:sqref>T461</xm:sqref>
            </x14:sparkline>
            <x14:sparkline>
              <xm:f>Oppervlaktewater!E462:R462</xm:f>
              <xm:sqref>T462</xm:sqref>
            </x14:sparkline>
            <x14:sparkline>
              <xm:f>Oppervlaktewater!E463:R463</xm:f>
              <xm:sqref>T463</xm:sqref>
            </x14:sparkline>
            <x14:sparkline>
              <xm:f>Oppervlaktewater!E464:R464</xm:f>
              <xm:sqref>T464</xm:sqref>
            </x14:sparkline>
            <x14:sparkline>
              <xm:f>Oppervlaktewater!E465:R465</xm:f>
              <xm:sqref>T465</xm:sqref>
            </x14:sparkline>
            <x14:sparkline>
              <xm:f>Oppervlaktewater!E466:R466</xm:f>
              <xm:sqref>T466</xm:sqref>
            </x14:sparkline>
            <x14:sparkline>
              <xm:f>Oppervlaktewater!E467:R467</xm:f>
              <xm:sqref>T467</xm:sqref>
            </x14:sparkline>
            <x14:sparkline>
              <xm:f>Oppervlaktewater!E468:R468</xm:f>
              <xm:sqref>T468</xm:sqref>
            </x14:sparkline>
            <x14:sparkline>
              <xm:f>Oppervlaktewater!E469:R469</xm:f>
              <xm:sqref>T469</xm:sqref>
            </x14:sparkline>
            <x14:sparkline>
              <xm:f>Oppervlaktewater!E470:R470</xm:f>
              <xm:sqref>T470</xm:sqref>
            </x14:sparkline>
            <x14:sparkline>
              <xm:f>Oppervlaktewater!E471:R471</xm:f>
              <xm:sqref>T471</xm:sqref>
            </x14:sparkline>
            <x14:sparkline>
              <xm:f>Oppervlaktewater!E472:R472</xm:f>
              <xm:sqref>T472</xm:sqref>
            </x14:sparkline>
            <x14:sparkline>
              <xm:f>Oppervlaktewater!E473:R473</xm:f>
              <xm:sqref>T473</xm:sqref>
            </x14:sparkline>
            <x14:sparkline>
              <xm:f>Oppervlaktewater!E474:R474</xm:f>
              <xm:sqref>T474</xm:sqref>
            </x14:sparkline>
            <x14:sparkline>
              <xm:f>Oppervlaktewater!E475:R475</xm:f>
              <xm:sqref>T475</xm:sqref>
            </x14:sparkline>
            <x14:sparkline>
              <xm:f>Oppervlaktewater!E476:R476</xm:f>
              <xm:sqref>T476</xm:sqref>
            </x14:sparkline>
            <x14:sparkline>
              <xm:f>Oppervlaktewater!E477:R477</xm:f>
              <xm:sqref>T477</xm:sqref>
            </x14:sparkline>
            <x14:sparkline>
              <xm:f>Oppervlaktewater!E478:R478</xm:f>
              <xm:sqref>T478</xm:sqref>
            </x14:sparkline>
            <x14:sparkline>
              <xm:f>Oppervlaktewater!E479:R479</xm:f>
              <xm:sqref>T479</xm:sqref>
            </x14:sparkline>
            <x14:sparkline>
              <xm:f>Oppervlaktewater!E480:R480</xm:f>
              <xm:sqref>T480</xm:sqref>
            </x14:sparkline>
            <x14:sparkline>
              <xm:f>Oppervlaktewater!E481:R481</xm:f>
              <xm:sqref>T481</xm:sqref>
            </x14:sparkline>
            <x14:sparkline>
              <xm:f>Oppervlaktewater!E482:R482</xm:f>
              <xm:sqref>T482</xm:sqref>
            </x14:sparkline>
            <x14:sparkline>
              <xm:f>Oppervlaktewater!E483:R483</xm:f>
              <xm:sqref>T483</xm:sqref>
            </x14:sparkline>
            <x14:sparkline>
              <xm:f>Oppervlaktewater!E484:R484</xm:f>
              <xm:sqref>T484</xm:sqref>
            </x14:sparkline>
            <x14:sparkline>
              <xm:f>Oppervlaktewater!E485:R485</xm:f>
              <xm:sqref>T485</xm:sqref>
            </x14:sparkline>
            <x14:sparkline>
              <xm:f>Oppervlaktewater!E486:R486</xm:f>
              <xm:sqref>T486</xm:sqref>
            </x14:sparkline>
            <x14:sparkline>
              <xm:f>Oppervlaktewater!E487:R487</xm:f>
              <xm:sqref>T487</xm:sqref>
            </x14:sparkline>
            <x14:sparkline>
              <xm:f>Oppervlaktewater!E488:R488</xm:f>
              <xm:sqref>T488</xm:sqref>
            </x14:sparkline>
            <x14:sparkline>
              <xm:f>Oppervlaktewater!E489:R489</xm:f>
              <xm:sqref>T489</xm:sqref>
            </x14:sparkline>
            <x14:sparkline>
              <xm:f>Oppervlaktewater!E490:R490</xm:f>
              <xm:sqref>T490</xm:sqref>
            </x14:sparkline>
            <x14:sparkline>
              <xm:f>Oppervlaktewater!E491:R491</xm:f>
              <xm:sqref>T491</xm:sqref>
            </x14:sparkline>
            <x14:sparkline>
              <xm:f>Oppervlaktewater!E492:R492</xm:f>
              <xm:sqref>T492</xm:sqref>
            </x14:sparkline>
            <x14:sparkline>
              <xm:f>Oppervlaktewater!E493:R493</xm:f>
              <xm:sqref>T493</xm:sqref>
            </x14:sparkline>
            <x14:sparkline>
              <xm:f>Oppervlaktewater!E494:R494</xm:f>
              <xm:sqref>T494</xm:sqref>
            </x14:sparkline>
            <x14:sparkline>
              <xm:f>Oppervlaktewater!E495:R495</xm:f>
              <xm:sqref>T495</xm:sqref>
            </x14:sparkline>
            <x14:sparkline>
              <xm:f>Oppervlaktewater!E496:R496</xm:f>
              <xm:sqref>T496</xm:sqref>
            </x14:sparkline>
            <x14:sparkline>
              <xm:f>Oppervlaktewater!E497:R497</xm:f>
              <xm:sqref>T497</xm:sqref>
            </x14:sparkline>
            <x14:sparkline>
              <xm:f>Oppervlaktewater!E498:R498</xm:f>
              <xm:sqref>T498</xm:sqref>
            </x14:sparkline>
            <x14:sparkline>
              <xm:f>Oppervlaktewater!E499:R499</xm:f>
              <xm:sqref>T499</xm:sqref>
            </x14:sparkline>
            <x14:sparkline>
              <xm:f>Oppervlaktewater!E500:R500</xm:f>
              <xm:sqref>T500</xm:sqref>
            </x14:sparkline>
            <x14:sparkline>
              <xm:f>Oppervlaktewater!E501:R501</xm:f>
              <xm:sqref>T501</xm:sqref>
            </x14:sparkline>
            <x14:sparkline>
              <xm:f>Oppervlaktewater!E502:R502</xm:f>
              <xm:sqref>T502</xm:sqref>
            </x14:sparkline>
            <x14:sparkline>
              <xm:f>Oppervlaktewater!E503:R503</xm:f>
              <xm:sqref>T503</xm:sqref>
            </x14:sparkline>
            <x14:sparkline>
              <xm:f>Oppervlaktewater!E504:R504</xm:f>
              <xm:sqref>T504</xm:sqref>
            </x14:sparkline>
            <x14:sparkline>
              <xm:f>Oppervlaktewater!E505:R505</xm:f>
              <xm:sqref>T505</xm:sqref>
            </x14:sparkline>
            <x14:sparkline>
              <xm:f>Oppervlaktewater!E506:R506</xm:f>
              <xm:sqref>T506</xm:sqref>
            </x14:sparkline>
            <x14:sparkline>
              <xm:f>Oppervlaktewater!E507:R507</xm:f>
              <xm:sqref>T507</xm:sqref>
            </x14:sparkline>
            <x14:sparkline>
              <xm:f>Oppervlaktewater!E508:R508</xm:f>
              <xm:sqref>T508</xm:sqref>
            </x14:sparkline>
            <x14:sparkline>
              <xm:f>Oppervlaktewater!E509:R509</xm:f>
              <xm:sqref>T509</xm:sqref>
            </x14:sparkline>
            <x14:sparkline>
              <xm:f>Oppervlaktewater!E510:R510</xm:f>
              <xm:sqref>T510</xm:sqref>
            </x14:sparkline>
            <x14:sparkline>
              <xm:f>Oppervlaktewater!E511:R511</xm:f>
              <xm:sqref>T511</xm:sqref>
            </x14:sparkline>
            <x14:sparkline>
              <xm:f>Oppervlaktewater!E512:R512</xm:f>
              <xm:sqref>T512</xm:sqref>
            </x14:sparkline>
            <x14:sparkline>
              <xm:f>Oppervlaktewater!E513:R513</xm:f>
              <xm:sqref>T513</xm:sqref>
            </x14:sparkline>
            <x14:sparkline>
              <xm:f>Oppervlaktewater!E514:R514</xm:f>
              <xm:sqref>T514</xm:sqref>
            </x14:sparkline>
            <x14:sparkline>
              <xm:f>Oppervlaktewater!E515:R515</xm:f>
              <xm:sqref>T515</xm:sqref>
            </x14:sparkline>
            <x14:sparkline>
              <xm:f>Oppervlaktewater!E516:R516</xm:f>
              <xm:sqref>T516</xm:sqref>
            </x14:sparkline>
            <x14:sparkline>
              <xm:f>Oppervlaktewater!E517:R517</xm:f>
              <xm:sqref>T517</xm:sqref>
            </x14:sparkline>
            <x14:sparkline>
              <xm:f>Oppervlaktewater!E518:R518</xm:f>
              <xm:sqref>T518</xm:sqref>
            </x14:sparkline>
            <x14:sparkline>
              <xm:f>Oppervlaktewater!E519:R519</xm:f>
              <xm:sqref>T519</xm:sqref>
            </x14:sparkline>
            <x14:sparkline>
              <xm:f>Oppervlaktewater!E520:R520</xm:f>
              <xm:sqref>T520</xm:sqref>
            </x14:sparkline>
            <x14:sparkline>
              <xm:f>Oppervlaktewater!E521:R521</xm:f>
              <xm:sqref>T521</xm:sqref>
            </x14:sparkline>
            <x14:sparkline>
              <xm:f>Oppervlaktewater!E522:R522</xm:f>
              <xm:sqref>T522</xm:sqref>
            </x14:sparkline>
            <x14:sparkline>
              <xm:f>Oppervlaktewater!E523:R523</xm:f>
              <xm:sqref>T523</xm:sqref>
            </x14:sparkline>
            <x14:sparkline>
              <xm:f>Oppervlaktewater!E524:R524</xm:f>
              <xm:sqref>T524</xm:sqref>
            </x14:sparkline>
            <x14:sparkline>
              <xm:f>Oppervlaktewater!E525:R525</xm:f>
              <xm:sqref>T525</xm:sqref>
            </x14:sparkline>
            <x14:sparkline>
              <xm:f>Oppervlaktewater!E526:R526</xm:f>
              <xm:sqref>T526</xm:sqref>
            </x14:sparkline>
            <x14:sparkline>
              <xm:f>Oppervlaktewater!E527:R527</xm:f>
              <xm:sqref>T527</xm:sqref>
            </x14:sparkline>
            <x14:sparkline>
              <xm:f>Oppervlaktewater!E528:R528</xm:f>
              <xm:sqref>T528</xm:sqref>
            </x14:sparkline>
            <x14:sparkline>
              <xm:f>Oppervlaktewater!E529:R529</xm:f>
              <xm:sqref>T529</xm:sqref>
            </x14:sparkline>
            <x14:sparkline>
              <xm:f>Oppervlaktewater!E530:R530</xm:f>
              <xm:sqref>T530</xm:sqref>
            </x14:sparkline>
            <x14:sparkline>
              <xm:f>Oppervlaktewater!E531:R531</xm:f>
              <xm:sqref>T531</xm:sqref>
            </x14:sparkline>
            <x14:sparkline>
              <xm:f>Oppervlaktewater!E532:R532</xm:f>
              <xm:sqref>T532</xm:sqref>
            </x14:sparkline>
            <x14:sparkline>
              <xm:f>Oppervlaktewater!E533:R533</xm:f>
              <xm:sqref>T533</xm:sqref>
            </x14:sparkline>
            <x14:sparkline>
              <xm:f>Oppervlaktewater!E534:R534</xm:f>
              <xm:sqref>T534</xm:sqref>
            </x14:sparkline>
            <x14:sparkline>
              <xm:f>Oppervlaktewater!E535:R535</xm:f>
              <xm:sqref>T535</xm:sqref>
            </x14:sparkline>
            <x14:sparkline>
              <xm:f>Oppervlaktewater!E536:R536</xm:f>
              <xm:sqref>T536</xm:sqref>
            </x14:sparkline>
            <x14:sparkline>
              <xm:f>Oppervlaktewater!E537:R537</xm:f>
              <xm:sqref>T537</xm:sqref>
            </x14:sparkline>
            <x14:sparkline>
              <xm:f>Oppervlaktewater!E538:R538</xm:f>
              <xm:sqref>T538</xm:sqref>
            </x14:sparkline>
            <x14:sparkline>
              <xm:f>Oppervlaktewater!E539:R539</xm:f>
              <xm:sqref>T539</xm:sqref>
            </x14:sparkline>
            <x14:sparkline>
              <xm:f>Oppervlaktewater!E540:R540</xm:f>
              <xm:sqref>T540</xm:sqref>
            </x14:sparkline>
            <x14:sparkline>
              <xm:f>Oppervlaktewater!E541:R541</xm:f>
              <xm:sqref>T541</xm:sqref>
            </x14:sparkline>
            <x14:sparkline>
              <xm:f>Oppervlaktewater!E542:R542</xm:f>
              <xm:sqref>T542</xm:sqref>
            </x14:sparkline>
            <x14:sparkline>
              <xm:f>Oppervlaktewater!E543:R543</xm:f>
              <xm:sqref>T543</xm:sqref>
            </x14:sparkline>
            <x14:sparkline>
              <xm:f>Oppervlaktewater!E544:R544</xm:f>
              <xm:sqref>T544</xm:sqref>
            </x14:sparkline>
            <x14:sparkline>
              <xm:f>Oppervlaktewater!E545:R545</xm:f>
              <xm:sqref>T545</xm:sqref>
            </x14:sparkline>
            <x14:sparkline>
              <xm:f>Oppervlaktewater!E546:R546</xm:f>
              <xm:sqref>T546</xm:sqref>
            </x14:sparkline>
            <x14:sparkline>
              <xm:f>Oppervlaktewater!E547:R547</xm:f>
              <xm:sqref>T547</xm:sqref>
            </x14:sparkline>
            <x14:sparkline>
              <xm:f>Oppervlaktewater!E548:R548</xm:f>
              <xm:sqref>T548</xm:sqref>
            </x14:sparkline>
            <x14:sparkline>
              <xm:f>Oppervlaktewater!E549:R549</xm:f>
              <xm:sqref>T549</xm:sqref>
            </x14:sparkline>
            <x14:sparkline>
              <xm:f>Oppervlaktewater!E550:R550</xm:f>
              <xm:sqref>T550</xm:sqref>
            </x14:sparkline>
            <x14:sparkline>
              <xm:f>Oppervlaktewater!E551:R551</xm:f>
              <xm:sqref>T551</xm:sqref>
            </x14:sparkline>
            <x14:sparkline>
              <xm:f>Oppervlaktewater!E552:R552</xm:f>
              <xm:sqref>T552</xm:sqref>
            </x14:sparkline>
            <x14:sparkline>
              <xm:f>Oppervlaktewater!E553:R553</xm:f>
              <xm:sqref>T553</xm:sqref>
            </x14:sparkline>
            <x14:sparkline>
              <xm:f>Oppervlaktewater!E554:R554</xm:f>
              <xm:sqref>T554</xm:sqref>
            </x14:sparkline>
            <x14:sparkline>
              <xm:f>Oppervlaktewater!E555:R555</xm:f>
              <xm:sqref>T555</xm:sqref>
            </x14:sparkline>
            <x14:sparkline>
              <xm:f>Oppervlaktewater!E556:R556</xm:f>
              <xm:sqref>T556</xm:sqref>
            </x14:sparkline>
            <x14:sparkline>
              <xm:f>Oppervlaktewater!E557:R557</xm:f>
              <xm:sqref>T557</xm:sqref>
            </x14:sparkline>
            <x14:sparkline>
              <xm:f>Oppervlaktewater!E558:R558</xm:f>
              <xm:sqref>T558</xm:sqref>
            </x14:sparkline>
            <x14:sparkline>
              <xm:f>Oppervlaktewater!E559:R559</xm:f>
              <xm:sqref>T559</xm:sqref>
            </x14:sparkline>
            <x14:sparkline>
              <xm:f>Oppervlaktewater!E560:R560</xm:f>
              <xm:sqref>T560</xm:sqref>
            </x14:sparkline>
            <x14:sparkline>
              <xm:f>Oppervlaktewater!E561:R561</xm:f>
              <xm:sqref>T561</xm:sqref>
            </x14:sparkline>
            <x14:sparkline>
              <xm:f>Oppervlaktewater!E562:R562</xm:f>
              <xm:sqref>T562</xm:sqref>
            </x14:sparkline>
            <x14:sparkline>
              <xm:f>Oppervlaktewater!E563:R563</xm:f>
              <xm:sqref>T563</xm:sqref>
            </x14:sparkline>
            <x14:sparkline>
              <xm:f>Oppervlaktewater!E564:R564</xm:f>
              <xm:sqref>T564</xm:sqref>
            </x14:sparkline>
            <x14:sparkline>
              <xm:f>Oppervlaktewater!E565:R565</xm:f>
              <xm:sqref>T565</xm:sqref>
            </x14:sparkline>
            <x14:sparkline>
              <xm:f>Oppervlaktewater!E566:R566</xm:f>
              <xm:sqref>T566</xm:sqref>
            </x14:sparkline>
            <x14:sparkline>
              <xm:f>Oppervlaktewater!E567:R567</xm:f>
              <xm:sqref>T567</xm:sqref>
            </x14:sparkline>
            <x14:sparkline>
              <xm:f>Oppervlaktewater!E568:R568</xm:f>
              <xm:sqref>T568</xm:sqref>
            </x14:sparkline>
            <x14:sparkline>
              <xm:f>Oppervlaktewater!E569:R569</xm:f>
              <xm:sqref>T569</xm:sqref>
            </x14:sparkline>
            <x14:sparkline>
              <xm:f>Oppervlaktewater!E570:R570</xm:f>
              <xm:sqref>T570</xm:sqref>
            </x14:sparkline>
            <x14:sparkline>
              <xm:f>Oppervlaktewater!E571:R571</xm:f>
              <xm:sqref>T571</xm:sqref>
            </x14:sparkline>
            <x14:sparkline>
              <xm:f>Oppervlaktewater!E572:R572</xm:f>
              <xm:sqref>T572</xm:sqref>
            </x14:sparkline>
            <x14:sparkline>
              <xm:f>Oppervlaktewater!E573:R573</xm:f>
              <xm:sqref>T573</xm:sqref>
            </x14:sparkline>
            <x14:sparkline>
              <xm:f>Oppervlaktewater!E574:R574</xm:f>
              <xm:sqref>T574</xm:sqref>
            </x14:sparkline>
            <x14:sparkline>
              <xm:f>Oppervlaktewater!E575:R575</xm:f>
              <xm:sqref>T575</xm:sqref>
            </x14:sparkline>
            <x14:sparkline>
              <xm:f>Oppervlaktewater!E576:R576</xm:f>
              <xm:sqref>T576</xm:sqref>
            </x14:sparkline>
            <x14:sparkline>
              <xm:f>Oppervlaktewater!E577:R577</xm:f>
              <xm:sqref>T577</xm:sqref>
            </x14:sparkline>
            <x14:sparkline>
              <xm:f>Oppervlaktewater!E578:R578</xm:f>
              <xm:sqref>T578</xm:sqref>
            </x14:sparkline>
            <x14:sparkline>
              <xm:f>Oppervlaktewater!E579:R579</xm:f>
              <xm:sqref>T579</xm:sqref>
            </x14:sparkline>
            <x14:sparkline>
              <xm:f>Oppervlaktewater!E580:R580</xm:f>
              <xm:sqref>T580</xm:sqref>
            </x14:sparkline>
            <x14:sparkline>
              <xm:f>Oppervlaktewater!E581:R581</xm:f>
              <xm:sqref>T581</xm:sqref>
            </x14:sparkline>
            <x14:sparkline>
              <xm:f>Oppervlaktewater!E582:R582</xm:f>
              <xm:sqref>T582</xm:sqref>
            </x14:sparkline>
            <x14:sparkline>
              <xm:f>Oppervlaktewater!E583:R583</xm:f>
              <xm:sqref>T583</xm:sqref>
            </x14:sparkline>
            <x14:sparkline>
              <xm:f>Oppervlaktewater!E584:R584</xm:f>
              <xm:sqref>T584</xm:sqref>
            </x14:sparkline>
            <x14:sparkline>
              <xm:f>Oppervlaktewater!E585:R585</xm:f>
              <xm:sqref>T585</xm:sqref>
            </x14:sparkline>
            <x14:sparkline>
              <xm:f>Oppervlaktewater!E586:R586</xm:f>
              <xm:sqref>T586</xm:sqref>
            </x14:sparkline>
            <x14:sparkline>
              <xm:f>Oppervlaktewater!E587:R587</xm:f>
              <xm:sqref>T587</xm:sqref>
            </x14:sparkline>
            <x14:sparkline>
              <xm:f>Oppervlaktewater!E588:R588</xm:f>
              <xm:sqref>T588</xm:sqref>
            </x14:sparkline>
            <x14:sparkline>
              <xm:f>Oppervlaktewater!E589:R589</xm:f>
              <xm:sqref>T589</xm:sqref>
            </x14:sparkline>
            <x14:sparkline>
              <xm:f>Oppervlaktewater!E590:R590</xm:f>
              <xm:sqref>T590</xm:sqref>
            </x14:sparkline>
            <x14:sparkline>
              <xm:f>Oppervlaktewater!E591:R591</xm:f>
              <xm:sqref>T591</xm:sqref>
            </x14:sparkline>
            <x14:sparkline>
              <xm:f>Oppervlaktewater!E592:R592</xm:f>
              <xm:sqref>T592</xm:sqref>
            </x14:sparkline>
            <x14:sparkline>
              <xm:f>Oppervlaktewater!E593:R593</xm:f>
              <xm:sqref>T593</xm:sqref>
            </x14:sparkline>
            <x14:sparkline>
              <xm:f>Oppervlaktewater!E594:R594</xm:f>
              <xm:sqref>T594</xm:sqref>
            </x14:sparkline>
            <x14:sparkline>
              <xm:f>Oppervlaktewater!E595:R595</xm:f>
              <xm:sqref>T595</xm:sqref>
            </x14:sparkline>
            <x14:sparkline>
              <xm:f>Oppervlaktewater!E596:R596</xm:f>
              <xm:sqref>T596</xm:sqref>
            </x14:sparkline>
            <x14:sparkline>
              <xm:f>Oppervlaktewater!E597:R597</xm:f>
              <xm:sqref>T597</xm:sqref>
            </x14:sparkline>
            <x14:sparkline>
              <xm:f>Oppervlaktewater!E598:R598</xm:f>
              <xm:sqref>T598</xm:sqref>
            </x14:sparkline>
            <x14:sparkline>
              <xm:f>Oppervlaktewater!E599:R599</xm:f>
              <xm:sqref>T599</xm:sqref>
            </x14:sparkline>
            <x14:sparkline>
              <xm:f>Oppervlaktewater!E600:R600</xm:f>
              <xm:sqref>T600</xm:sqref>
            </x14:sparkline>
            <x14:sparkline>
              <xm:f>Oppervlaktewater!E601:R601</xm:f>
              <xm:sqref>T601</xm:sqref>
            </x14:sparkline>
            <x14:sparkline>
              <xm:f>Oppervlaktewater!E602:R602</xm:f>
              <xm:sqref>T602</xm:sqref>
            </x14:sparkline>
            <x14:sparkline>
              <xm:f>Oppervlaktewater!E603:R603</xm:f>
              <xm:sqref>T603</xm:sqref>
            </x14:sparkline>
            <x14:sparkline>
              <xm:f>Oppervlaktewater!E604:R604</xm:f>
              <xm:sqref>T604</xm:sqref>
            </x14:sparkline>
            <x14:sparkline>
              <xm:f>Oppervlaktewater!E605:R605</xm:f>
              <xm:sqref>T605</xm:sqref>
            </x14:sparkline>
            <x14:sparkline>
              <xm:f>Oppervlaktewater!E606:R606</xm:f>
              <xm:sqref>T606</xm:sqref>
            </x14:sparkline>
            <x14:sparkline>
              <xm:f>Oppervlaktewater!E607:R607</xm:f>
              <xm:sqref>T607</xm:sqref>
            </x14:sparkline>
            <x14:sparkline>
              <xm:f>Oppervlaktewater!E608:R608</xm:f>
              <xm:sqref>T608</xm:sqref>
            </x14:sparkline>
            <x14:sparkline>
              <xm:f>Oppervlaktewater!E609:R609</xm:f>
              <xm:sqref>T609</xm:sqref>
            </x14:sparkline>
            <x14:sparkline>
              <xm:f>Oppervlaktewater!E610:R610</xm:f>
              <xm:sqref>T610</xm:sqref>
            </x14:sparkline>
            <x14:sparkline>
              <xm:f>Oppervlaktewater!E611:R611</xm:f>
              <xm:sqref>T611</xm:sqref>
            </x14:sparkline>
            <x14:sparkline>
              <xm:f>Oppervlaktewater!E612:R612</xm:f>
              <xm:sqref>T612</xm:sqref>
            </x14:sparkline>
            <x14:sparkline>
              <xm:f>Oppervlaktewater!E613:R613</xm:f>
              <xm:sqref>T613</xm:sqref>
            </x14:sparkline>
            <x14:sparkline>
              <xm:f>Oppervlaktewater!E614:R614</xm:f>
              <xm:sqref>T614</xm:sqref>
            </x14:sparkline>
            <x14:sparkline>
              <xm:f>Oppervlaktewater!E615:R615</xm:f>
              <xm:sqref>T615</xm:sqref>
            </x14:sparkline>
            <x14:sparkline>
              <xm:f>Oppervlaktewater!E616:R616</xm:f>
              <xm:sqref>T616</xm:sqref>
            </x14:sparkline>
            <x14:sparkline>
              <xm:f>Oppervlaktewater!E617:R617</xm:f>
              <xm:sqref>T617</xm:sqref>
            </x14:sparkline>
            <x14:sparkline>
              <xm:f>Oppervlaktewater!E618:R618</xm:f>
              <xm:sqref>T618</xm:sqref>
            </x14:sparkline>
            <x14:sparkline>
              <xm:f>Oppervlaktewater!E619:R619</xm:f>
              <xm:sqref>T619</xm:sqref>
            </x14:sparkline>
            <x14:sparkline>
              <xm:f>Oppervlaktewater!E620:R620</xm:f>
              <xm:sqref>T620</xm:sqref>
            </x14:sparkline>
            <x14:sparkline>
              <xm:f>Oppervlaktewater!E621:R621</xm:f>
              <xm:sqref>T621</xm:sqref>
            </x14:sparkline>
            <x14:sparkline>
              <xm:f>Oppervlaktewater!E622:R622</xm:f>
              <xm:sqref>T622</xm:sqref>
            </x14:sparkline>
            <x14:sparkline>
              <xm:f>Oppervlaktewater!E623:R623</xm:f>
              <xm:sqref>T623</xm:sqref>
            </x14:sparkline>
            <x14:sparkline>
              <xm:f>Oppervlaktewater!E624:R624</xm:f>
              <xm:sqref>T624</xm:sqref>
            </x14:sparkline>
            <x14:sparkline>
              <xm:f>Oppervlaktewater!E625:R625</xm:f>
              <xm:sqref>T625</xm:sqref>
            </x14:sparkline>
            <x14:sparkline>
              <xm:f>Oppervlaktewater!E626:R626</xm:f>
              <xm:sqref>T626</xm:sqref>
            </x14:sparkline>
            <x14:sparkline>
              <xm:f>Oppervlaktewater!E627:R627</xm:f>
              <xm:sqref>T627</xm:sqref>
            </x14:sparkline>
            <x14:sparkline>
              <xm:f>Oppervlaktewater!E628:R628</xm:f>
              <xm:sqref>T628</xm:sqref>
            </x14:sparkline>
            <x14:sparkline>
              <xm:f>Oppervlaktewater!E629:R629</xm:f>
              <xm:sqref>T629</xm:sqref>
            </x14:sparkline>
            <x14:sparkline>
              <xm:f>Oppervlaktewater!E630:R630</xm:f>
              <xm:sqref>T630</xm:sqref>
            </x14:sparkline>
            <x14:sparkline>
              <xm:f>Oppervlaktewater!E631:R631</xm:f>
              <xm:sqref>T631</xm:sqref>
            </x14:sparkline>
            <x14:sparkline>
              <xm:f>Oppervlaktewater!E632:R632</xm:f>
              <xm:sqref>T632</xm:sqref>
            </x14:sparkline>
            <x14:sparkline>
              <xm:f>Oppervlaktewater!E633:R633</xm:f>
              <xm:sqref>T633</xm:sqref>
            </x14:sparkline>
            <x14:sparkline>
              <xm:f>Oppervlaktewater!E634:R634</xm:f>
              <xm:sqref>T634</xm:sqref>
            </x14:sparkline>
            <x14:sparkline>
              <xm:f>Oppervlaktewater!E635:R635</xm:f>
              <xm:sqref>T635</xm:sqref>
            </x14:sparkline>
            <x14:sparkline>
              <xm:f>Oppervlaktewater!E636:R636</xm:f>
              <xm:sqref>T636</xm:sqref>
            </x14:sparkline>
            <x14:sparkline>
              <xm:f>Oppervlaktewater!E637:R637</xm:f>
              <xm:sqref>T637</xm:sqref>
            </x14:sparkline>
            <x14:sparkline>
              <xm:f>Oppervlaktewater!E638:R638</xm:f>
              <xm:sqref>T638</xm:sqref>
            </x14:sparkline>
            <x14:sparkline>
              <xm:f>Oppervlaktewater!E639:R639</xm:f>
              <xm:sqref>T639</xm:sqref>
            </x14:sparkline>
            <x14:sparkline>
              <xm:f>Oppervlaktewater!E640:R640</xm:f>
              <xm:sqref>T640</xm:sqref>
            </x14:sparkline>
            <x14:sparkline>
              <xm:f>Oppervlaktewater!E641:R641</xm:f>
              <xm:sqref>T641</xm:sqref>
            </x14:sparkline>
            <x14:sparkline>
              <xm:f>Oppervlaktewater!E642:R642</xm:f>
              <xm:sqref>T642</xm:sqref>
            </x14:sparkline>
            <x14:sparkline>
              <xm:f>Oppervlaktewater!E643:R643</xm:f>
              <xm:sqref>T643</xm:sqref>
            </x14:sparkline>
            <x14:sparkline>
              <xm:f>Oppervlaktewater!E644:R644</xm:f>
              <xm:sqref>T644</xm:sqref>
            </x14:sparkline>
            <x14:sparkline>
              <xm:f>Oppervlaktewater!E645:R645</xm:f>
              <xm:sqref>T645</xm:sqref>
            </x14:sparkline>
            <x14:sparkline>
              <xm:f>Oppervlaktewater!E646:R646</xm:f>
              <xm:sqref>T646</xm:sqref>
            </x14:sparkline>
            <x14:sparkline>
              <xm:f>Oppervlaktewater!E647:R647</xm:f>
              <xm:sqref>T647</xm:sqref>
            </x14:sparkline>
            <x14:sparkline>
              <xm:f>Oppervlaktewater!E648:R648</xm:f>
              <xm:sqref>T648</xm:sqref>
            </x14:sparkline>
            <x14:sparkline>
              <xm:f>Oppervlaktewater!E649:R649</xm:f>
              <xm:sqref>T649</xm:sqref>
            </x14:sparkline>
            <x14:sparkline>
              <xm:f>Oppervlaktewater!E650:R650</xm:f>
              <xm:sqref>T650</xm:sqref>
            </x14:sparkline>
            <x14:sparkline>
              <xm:f>Oppervlaktewater!E651:R651</xm:f>
              <xm:sqref>T651</xm:sqref>
            </x14:sparkline>
            <x14:sparkline>
              <xm:f>Oppervlaktewater!E652:R652</xm:f>
              <xm:sqref>T652</xm:sqref>
            </x14:sparkline>
            <x14:sparkline>
              <xm:f>Oppervlaktewater!E653:R653</xm:f>
              <xm:sqref>T653</xm:sqref>
            </x14:sparkline>
            <x14:sparkline>
              <xm:f>Oppervlaktewater!E654:R654</xm:f>
              <xm:sqref>T654</xm:sqref>
            </x14:sparkline>
            <x14:sparkline>
              <xm:f>Oppervlaktewater!E655:R655</xm:f>
              <xm:sqref>T655</xm:sqref>
            </x14:sparkline>
            <x14:sparkline>
              <xm:f>Oppervlaktewater!E656:R656</xm:f>
              <xm:sqref>T656</xm:sqref>
            </x14:sparkline>
            <x14:sparkline>
              <xm:f>Oppervlaktewater!E657:R657</xm:f>
              <xm:sqref>T657</xm:sqref>
            </x14:sparkline>
            <x14:sparkline>
              <xm:f>Oppervlaktewater!E658:R658</xm:f>
              <xm:sqref>T658</xm:sqref>
            </x14:sparkline>
            <x14:sparkline>
              <xm:f>Oppervlaktewater!E659:R659</xm:f>
              <xm:sqref>T659</xm:sqref>
            </x14:sparkline>
            <x14:sparkline>
              <xm:f>Oppervlaktewater!E660:R660</xm:f>
              <xm:sqref>T660</xm:sqref>
            </x14:sparkline>
            <x14:sparkline>
              <xm:f>Oppervlaktewater!E661:R661</xm:f>
              <xm:sqref>T661</xm:sqref>
            </x14:sparkline>
            <x14:sparkline>
              <xm:f>Oppervlaktewater!E662:R662</xm:f>
              <xm:sqref>T662</xm:sqref>
            </x14:sparkline>
            <x14:sparkline>
              <xm:f>Oppervlaktewater!E663:R663</xm:f>
              <xm:sqref>T663</xm:sqref>
            </x14:sparkline>
            <x14:sparkline>
              <xm:f>Oppervlaktewater!E664:R664</xm:f>
              <xm:sqref>T664</xm:sqref>
            </x14:sparkline>
            <x14:sparkline>
              <xm:f>Oppervlaktewater!E665:R665</xm:f>
              <xm:sqref>T665</xm:sqref>
            </x14:sparkline>
            <x14:sparkline>
              <xm:f>Oppervlaktewater!E666:R666</xm:f>
              <xm:sqref>T666</xm:sqref>
            </x14:sparkline>
            <x14:sparkline>
              <xm:f>Oppervlaktewater!E667:R667</xm:f>
              <xm:sqref>T667</xm:sqref>
            </x14:sparkline>
            <x14:sparkline>
              <xm:f>Oppervlaktewater!E668:R668</xm:f>
              <xm:sqref>T668</xm:sqref>
            </x14:sparkline>
            <x14:sparkline>
              <xm:f>Oppervlaktewater!E669:R669</xm:f>
              <xm:sqref>T669</xm:sqref>
            </x14:sparkline>
            <x14:sparkline>
              <xm:f>Oppervlaktewater!E670:R670</xm:f>
              <xm:sqref>T670</xm:sqref>
            </x14:sparkline>
            <x14:sparkline>
              <xm:f>Oppervlaktewater!E671:R671</xm:f>
              <xm:sqref>T671</xm:sqref>
            </x14:sparkline>
            <x14:sparkline>
              <xm:f>Oppervlaktewater!E672:R672</xm:f>
              <xm:sqref>T672</xm:sqref>
            </x14:sparkline>
            <x14:sparkline>
              <xm:f>Oppervlaktewater!E673:R673</xm:f>
              <xm:sqref>T673</xm:sqref>
            </x14:sparkline>
            <x14:sparkline>
              <xm:f>Oppervlaktewater!E674:R674</xm:f>
              <xm:sqref>T674</xm:sqref>
            </x14:sparkline>
            <x14:sparkline>
              <xm:f>Oppervlaktewater!E675:R675</xm:f>
              <xm:sqref>T675</xm:sqref>
            </x14:sparkline>
            <x14:sparkline>
              <xm:f>Oppervlaktewater!E676:R676</xm:f>
              <xm:sqref>T676</xm:sqref>
            </x14:sparkline>
            <x14:sparkline>
              <xm:f>Oppervlaktewater!E677:R677</xm:f>
              <xm:sqref>T677</xm:sqref>
            </x14:sparkline>
            <x14:sparkline>
              <xm:f>Oppervlaktewater!E678:R678</xm:f>
              <xm:sqref>T678</xm:sqref>
            </x14:sparkline>
            <x14:sparkline>
              <xm:f>Oppervlaktewater!E679:R679</xm:f>
              <xm:sqref>T679</xm:sqref>
            </x14:sparkline>
            <x14:sparkline>
              <xm:f>Oppervlaktewater!E680:R680</xm:f>
              <xm:sqref>T680</xm:sqref>
            </x14:sparkline>
            <x14:sparkline>
              <xm:f>Oppervlaktewater!E681:R681</xm:f>
              <xm:sqref>T681</xm:sqref>
            </x14:sparkline>
            <x14:sparkline>
              <xm:f>Oppervlaktewater!E682:R682</xm:f>
              <xm:sqref>T682</xm:sqref>
            </x14:sparkline>
            <x14:sparkline>
              <xm:f>Oppervlaktewater!E683:R683</xm:f>
              <xm:sqref>T683</xm:sqref>
            </x14:sparkline>
            <x14:sparkline>
              <xm:f>Oppervlaktewater!E684:R684</xm:f>
              <xm:sqref>T684</xm:sqref>
            </x14:sparkline>
            <x14:sparkline>
              <xm:f>Oppervlaktewater!E685:R685</xm:f>
              <xm:sqref>T685</xm:sqref>
            </x14:sparkline>
            <x14:sparkline>
              <xm:f>Oppervlaktewater!E686:R686</xm:f>
              <xm:sqref>T686</xm:sqref>
            </x14:sparkline>
            <x14:sparkline>
              <xm:f>Oppervlaktewater!E687:R687</xm:f>
              <xm:sqref>T687</xm:sqref>
            </x14:sparkline>
            <x14:sparkline>
              <xm:f>Oppervlaktewater!E688:R688</xm:f>
              <xm:sqref>T688</xm:sqref>
            </x14:sparkline>
            <x14:sparkline>
              <xm:f>Oppervlaktewater!E689:R689</xm:f>
              <xm:sqref>T689</xm:sqref>
            </x14:sparkline>
            <x14:sparkline>
              <xm:f>Oppervlaktewater!E690:R690</xm:f>
              <xm:sqref>T690</xm:sqref>
            </x14:sparkline>
            <x14:sparkline>
              <xm:f>Oppervlaktewater!E691:R691</xm:f>
              <xm:sqref>T691</xm:sqref>
            </x14:sparkline>
            <x14:sparkline>
              <xm:f>Oppervlaktewater!E692:R692</xm:f>
              <xm:sqref>T692</xm:sqref>
            </x14:sparkline>
            <x14:sparkline>
              <xm:f>Oppervlaktewater!E693:R693</xm:f>
              <xm:sqref>T693</xm:sqref>
            </x14:sparkline>
            <x14:sparkline>
              <xm:f>Oppervlaktewater!E694:R694</xm:f>
              <xm:sqref>T694</xm:sqref>
            </x14:sparkline>
            <x14:sparkline>
              <xm:f>Oppervlaktewater!E695:R695</xm:f>
              <xm:sqref>T695</xm:sqref>
            </x14:sparkline>
            <x14:sparkline>
              <xm:f>Oppervlaktewater!E696:R696</xm:f>
              <xm:sqref>T696</xm:sqref>
            </x14:sparkline>
            <x14:sparkline>
              <xm:f>Oppervlaktewater!E697:R697</xm:f>
              <xm:sqref>T697</xm:sqref>
            </x14:sparkline>
            <x14:sparkline>
              <xm:f>Oppervlaktewater!E698:R698</xm:f>
              <xm:sqref>T698</xm:sqref>
            </x14:sparkline>
            <x14:sparkline>
              <xm:f>Oppervlaktewater!E699:R699</xm:f>
              <xm:sqref>T699</xm:sqref>
            </x14:sparkline>
            <x14:sparkline>
              <xm:f>Oppervlaktewater!E700:R700</xm:f>
              <xm:sqref>T700</xm:sqref>
            </x14:sparkline>
            <x14:sparkline>
              <xm:f>Oppervlaktewater!E701:R701</xm:f>
              <xm:sqref>T701</xm:sqref>
            </x14:sparkline>
            <x14:sparkline>
              <xm:f>Oppervlaktewater!E702:R702</xm:f>
              <xm:sqref>T702</xm:sqref>
            </x14:sparkline>
            <x14:sparkline>
              <xm:f>Oppervlaktewater!E703:R703</xm:f>
              <xm:sqref>T703</xm:sqref>
            </x14:sparkline>
            <x14:sparkline>
              <xm:f>Oppervlaktewater!E704:R704</xm:f>
              <xm:sqref>T704</xm:sqref>
            </x14:sparkline>
            <x14:sparkline>
              <xm:f>Oppervlaktewater!E705:R705</xm:f>
              <xm:sqref>T705</xm:sqref>
            </x14:sparkline>
            <x14:sparkline>
              <xm:f>Oppervlaktewater!E706:R706</xm:f>
              <xm:sqref>T706</xm:sqref>
            </x14:sparkline>
            <x14:sparkline>
              <xm:f>Oppervlaktewater!E707:R707</xm:f>
              <xm:sqref>T707</xm:sqref>
            </x14:sparkline>
            <x14:sparkline>
              <xm:f>Oppervlaktewater!E708:R708</xm:f>
              <xm:sqref>T708</xm:sqref>
            </x14:sparkline>
            <x14:sparkline>
              <xm:f>Oppervlaktewater!E709:R709</xm:f>
              <xm:sqref>T709</xm:sqref>
            </x14:sparkline>
            <x14:sparkline>
              <xm:f>Oppervlaktewater!E710:R710</xm:f>
              <xm:sqref>T710</xm:sqref>
            </x14:sparkline>
            <x14:sparkline>
              <xm:f>Oppervlaktewater!E711:R711</xm:f>
              <xm:sqref>T711</xm:sqref>
            </x14:sparkline>
            <x14:sparkline>
              <xm:f>Oppervlaktewater!E712:R712</xm:f>
              <xm:sqref>T712</xm:sqref>
            </x14:sparkline>
            <x14:sparkline>
              <xm:f>Oppervlaktewater!E713:R713</xm:f>
              <xm:sqref>T713</xm:sqref>
            </x14:sparkline>
            <x14:sparkline>
              <xm:f>Oppervlaktewater!E714:R714</xm:f>
              <xm:sqref>T714</xm:sqref>
            </x14:sparkline>
            <x14:sparkline>
              <xm:f>Oppervlaktewater!E715:R715</xm:f>
              <xm:sqref>T715</xm:sqref>
            </x14:sparkline>
            <x14:sparkline>
              <xm:f>Oppervlaktewater!E716:R716</xm:f>
              <xm:sqref>T716</xm:sqref>
            </x14:sparkline>
            <x14:sparkline>
              <xm:f>Oppervlaktewater!E717:R717</xm:f>
              <xm:sqref>T717</xm:sqref>
            </x14:sparkline>
            <x14:sparkline>
              <xm:f>Oppervlaktewater!E718:R718</xm:f>
              <xm:sqref>T718</xm:sqref>
            </x14:sparkline>
            <x14:sparkline>
              <xm:f>Oppervlaktewater!E719:R719</xm:f>
              <xm:sqref>T719</xm:sqref>
            </x14:sparkline>
            <x14:sparkline>
              <xm:f>Oppervlaktewater!E720:R720</xm:f>
              <xm:sqref>T720</xm:sqref>
            </x14:sparkline>
            <x14:sparkline>
              <xm:f>Oppervlaktewater!E721:R721</xm:f>
              <xm:sqref>T721</xm:sqref>
            </x14:sparkline>
            <x14:sparkline>
              <xm:f>Oppervlaktewater!E722:R722</xm:f>
              <xm:sqref>T722</xm:sqref>
            </x14:sparkline>
            <x14:sparkline>
              <xm:f>Oppervlaktewater!E723:R723</xm:f>
              <xm:sqref>T723</xm:sqref>
            </x14:sparkline>
            <x14:sparkline>
              <xm:f>Oppervlaktewater!E724:R724</xm:f>
              <xm:sqref>T724</xm:sqref>
            </x14:sparkline>
            <x14:sparkline>
              <xm:f>Oppervlaktewater!E725:R725</xm:f>
              <xm:sqref>T725</xm:sqref>
            </x14:sparkline>
            <x14:sparkline>
              <xm:f>Oppervlaktewater!E726:R726</xm:f>
              <xm:sqref>T726</xm:sqref>
            </x14:sparkline>
            <x14:sparkline>
              <xm:f>Oppervlaktewater!E727:R727</xm:f>
              <xm:sqref>T727</xm:sqref>
            </x14:sparkline>
            <x14:sparkline>
              <xm:f>Oppervlaktewater!E728:R728</xm:f>
              <xm:sqref>T728</xm:sqref>
            </x14:sparkline>
            <x14:sparkline>
              <xm:f>Oppervlaktewater!E729:R729</xm:f>
              <xm:sqref>T729</xm:sqref>
            </x14:sparkline>
            <x14:sparkline>
              <xm:f>Oppervlaktewater!E730:R730</xm:f>
              <xm:sqref>T730</xm:sqref>
            </x14:sparkline>
            <x14:sparkline>
              <xm:f>Oppervlaktewater!E731:R731</xm:f>
              <xm:sqref>T731</xm:sqref>
            </x14:sparkline>
            <x14:sparkline>
              <xm:f>Oppervlaktewater!E732:R732</xm:f>
              <xm:sqref>T732</xm:sqref>
            </x14:sparkline>
            <x14:sparkline>
              <xm:f>Oppervlaktewater!E733:R733</xm:f>
              <xm:sqref>T733</xm:sqref>
            </x14:sparkline>
            <x14:sparkline>
              <xm:f>Oppervlaktewater!E734:R734</xm:f>
              <xm:sqref>T734</xm:sqref>
            </x14:sparkline>
            <x14:sparkline>
              <xm:f>Oppervlaktewater!E735:R735</xm:f>
              <xm:sqref>T735</xm:sqref>
            </x14:sparkline>
            <x14:sparkline>
              <xm:f>Oppervlaktewater!E736:R736</xm:f>
              <xm:sqref>T736</xm:sqref>
            </x14:sparkline>
            <x14:sparkline>
              <xm:f>Oppervlaktewater!E737:R737</xm:f>
              <xm:sqref>T737</xm:sqref>
            </x14:sparkline>
            <x14:sparkline>
              <xm:f>Oppervlaktewater!E738:R738</xm:f>
              <xm:sqref>T738</xm:sqref>
            </x14:sparkline>
            <x14:sparkline>
              <xm:f>Oppervlaktewater!E739:R739</xm:f>
              <xm:sqref>T739</xm:sqref>
            </x14:sparkline>
            <x14:sparkline>
              <xm:f>Oppervlaktewater!E740:R740</xm:f>
              <xm:sqref>T740</xm:sqref>
            </x14:sparkline>
            <x14:sparkline>
              <xm:f>Oppervlaktewater!E741:R741</xm:f>
              <xm:sqref>T741</xm:sqref>
            </x14:sparkline>
            <x14:sparkline>
              <xm:f>Oppervlaktewater!E742:R742</xm:f>
              <xm:sqref>T742</xm:sqref>
            </x14:sparkline>
            <x14:sparkline>
              <xm:f>Oppervlaktewater!E743:R743</xm:f>
              <xm:sqref>T743</xm:sqref>
            </x14:sparkline>
            <x14:sparkline>
              <xm:f>Oppervlaktewater!E744:R744</xm:f>
              <xm:sqref>T744</xm:sqref>
            </x14:sparkline>
            <x14:sparkline>
              <xm:f>Oppervlaktewater!E745:R745</xm:f>
              <xm:sqref>T745</xm:sqref>
            </x14:sparkline>
            <x14:sparkline>
              <xm:f>Oppervlaktewater!E746:R746</xm:f>
              <xm:sqref>T746</xm:sqref>
            </x14:sparkline>
            <x14:sparkline>
              <xm:f>Oppervlaktewater!E747:R747</xm:f>
              <xm:sqref>T747</xm:sqref>
            </x14:sparkline>
            <x14:sparkline>
              <xm:f>Oppervlaktewater!E748:R748</xm:f>
              <xm:sqref>T748</xm:sqref>
            </x14:sparkline>
            <x14:sparkline>
              <xm:f>Oppervlaktewater!E749:R749</xm:f>
              <xm:sqref>T749</xm:sqref>
            </x14:sparkline>
            <x14:sparkline>
              <xm:f>Oppervlaktewater!E750:R750</xm:f>
              <xm:sqref>T750</xm:sqref>
            </x14:sparkline>
            <x14:sparkline>
              <xm:f>Oppervlaktewater!E751:R751</xm:f>
              <xm:sqref>T751</xm:sqref>
            </x14:sparkline>
            <x14:sparkline>
              <xm:f>Oppervlaktewater!E752:R752</xm:f>
              <xm:sqref>T752</xm:sqref>
            </x14:sparkline>
            <x14:sparkline>
              <xm:f>Oppervlaktewater!E753:R753</xm:f>
              <xm:sqref>T753</xm:sqref>
            </x14:sparkline>
            <x14:sparkline>
              <xm:f>Oppervlaktewater!E754:R754</xm:f>
              <xm:sqref>T754</xm:sqref>
            </x14:sparkline>
            <x14:sparkline>
              <xm:f>Oppervlaktewater!E755:R755</xm:f>
              <xm:sqref>T755</xm:sqref>
            </x14:sparkline>
            <x14:sparkline>
              <xm:f>Oppervlaktewater!E756:R756</xm:f>
              <xm:sqref>T756</xm:sqref>
            </x14:sparkline>
            <x14:sparkline>
              <xm:f>Oppervlaktewater!E757:R757</xm:f>
              <xm:sqref>T757</xm:sqref>
            </x14:sparkline>
            <x14:sparkline>
              <xm:f>Oppervlaktewater!E758:R758</xm:f>
              <xm:sqref>T758</xm:sqref>
            </x14:sparkline>
            <x14:sparkline>
              <xm:f>Oppervlaktewater!E759:R759</xm:f>
              <xm:sqref>T759</xm:sqref>
            </x14:sparkline>
            <x14:sparkline>
              <xm:f>Oppervlaktewater!E760:R760</xm:f>
              <xm:sqref>T760</xm:sqref>
            </x14:sparkline>
            <x14:sparkline>
              <xm:f>Oppervlaktewater!E761:R761</xm:f>
              <xm:sqref>T761</xm:sqref>
            </x14:sparkline>
            <x14:sparkline>
              <xm:f>Oppervlaktewater!E762:R762</xm:f>
              <xm:sqref>T762</xm:sqref>
            </x14:sparkline>
            <x14:sparkline>
              <xm:f>Oppervlaktewater!E763:R763</xm:f>
              <xm:sqref>T763</xm:sqref>
            </x14:sparkline>
            <x14:sparkline>
              <xm:f>Oppervlaktewater!E764:R764</xm:f>
              <xm:sqref>T764</xm:sqref>
            </x14:sparkline>
            <x14:sparkline>
              <xm:f>Oppervlaktewater!E765:R765</xm:f>
              <xm:sqref>T765</xm:sqref>
            </x14:sparkline>
            <x14:sparkline>
              <xm:f>Oppervlaktewater!E766:R766</xm:f>
              <xm:sqref>T766</xm:sqref>
            </x14:sparkline>
            <x14:sparkline>
              <xm:f>Oppervlaktewater!E767:R767</xm:f>
              <xm:sqref>T767</xm:sqref>
            </x14:sparkline>
            <x14:sparkline>
              <xm:f>Oppervlaktewater!E768:R768</xm:f>
              <xm:sqref>T768</xm:sqref>
            </x14:sparkline>
            <x14:sparkline>
              <xm:f>Oppervlaktewater!E769:R769</xm:f>
              <xm:sqref>T769</xm:sqref>
            </x14:sparkline>
            <x14:sparkline>
              <xm:f>Oppervlaktewater!E770:R770</xm:f>
              <xm:sqref>T770</xm:sqref>
            </x14:sparkline>
            <x14:sparkline>
              <xm:f>Oppervlaktewater!E771:R771</xm:f>
              <xm:sqref>T771</xm:sqref>
            </x14:sparkline>
            <x14:sparkline>
              <xm:f>Oppervlaktewater!E772:R772</xm:f>
              <xm:sqref>T772</xm:sqref>
            </x14:sparkline>
            <x14:sparkline>
              <xm:f>Oppervlaktewater!E773:R773</xm:f>
              <xm:sqref>T773</xm:sqref>
            </x14:sparkline>
            <x14:sparkline>
              <xm:f>Oppervlaktewater!E774:R774</xm:f>
              <xm:sqref>T774</xm:sqref>
            </x14:sparkline>
            <x14:sparkline>
              <xm:f>Oppervlaktewater!E775:R775</xm:f>
              <xm:sqref>T775</xm:sqref>
            </x14:sparkline>
            <x14:sparkline>
              <xm:f>Oppervlaktewater!E776:R776</xm:f>
              <xm:sqref>T776</xm:sqref>
            </x14:sparkline>
            <x14:sparkline>
              <xm:f>Oppervlaktewater!E777:R777</xm:f>
              <xm:sqref>T777</xm:sqref>
            </x14:sparkline>
            <x14:sparkline>
              <xm:f>Oppervlaktewater!E778:R778</xm:f>
              <xm:sqref>T778</xm:sqref>
            </x14:sparkline>
            <x14:sparkline>
              <xm:f>Oppervlaktewater!E779:R779</xm:f>
              <xm:sqref>T779</xm:sqref>
            </x14:sparkline>
            <x14:sparkline>
              <xm:f>Oppervlaktewater!E780:R780</xm:f>
              <xm:sqref>T780</xm:sqref>
            </x14:sparkline>
            <x14:sparkline>
              <xm:f>Oppervlaktewater!E781:R781</xm:f>
              <xm:sqref>T781</xm:sqref>
            </x14:sparkline>
            <x14:sparkline>
              <xm:f>Oppervlaktewater!E782:R782</xm:f>
              <xm:sqref>T782</xm:sqref>
            </x14:sparkline>
            <x14:sparkline>
              <xm:f>Oppervlaktewater!E783:R783</xm:f>
              <xm:sqref>T783</xm:sqref>
            </x14:sparkline>
            <x14:sparkline>
              <xm:f>Oppervlaktewater!E784:R784</xm:f>
              <xm:sqref>T784</xm:sqref>
            </x14:sparkline>
            <x14:sparkline>
              <xm:f>Oppervlaktewater!E785:R785</xm:f>
              <xm:sqref>T785</xm:sqref>
            </x14:sparkline>
            <x14:sparkline>
              <xm:f>Oppervlaktewater!E786:R786</xm:f>
              <xm:sqref>T786</xm:sqref>
            </x14:sparkline>
            <x14:sparkline>
              <xm:f>Oppervlaktewater!E787:R787</xm:f>
              <xm:sqref>T787</xm:sqref>
            </x14:sparkline>
            <x14:sparkline>
              <xm:f>Oppervlaktewater!E788:R788</xm:f>
              <xm:sqref>T788</xm:sqref>
            </x14:sparkline>
            <x14:sparkline>
              <xm:f>Oppervlaktewater!E789:R789</xm:f>
              <xm:sqref>T789</xm:sqref>
            </x14:sparkline>
            <x14:sparkline>
              <xm:f>Oppervlaktewater!E790:R790</xm:f>
              <xm:sqref>T790</xm:sqref>
            </x14:sparkline>
            <x14:sparkline>
              <xm:f>Oppervlaktewater!E791:R791</xm:f>
              <xm:sqref>T791</xm:sqref>
            </x14:sparkline>
            <x14:sparkline>
              <xm:f>Oppervlaktewater!E792:R792</xm:f>
              <xm:sqref>T792</xm:sqref>
            </x14:sparkline>
            <x14:sparkline>
              <xm:f>Oppervlaktewater!E793:R793</xm:f>
              <xm:sqref>T793</xm:sqref>
            </x14:sparkline>
            <x14:sparkline>
              <xm:f>Oppervlaktewater!E794:R794</xm:f>
              <xm:sqref>T794</xm:sqref>
            </x14:sparkline>
            <x14:sparkline>
              <xm:f>Oppervlaktewater!E795:R795</xm:f>
              <xm:sqref>T795</xm:sqref>
            </x14:sparkline>
            <x14:sparkline>
              <xm:f>Oppervlaktewater!E796:R796</xm:f>
              <xm:sqref>T796</xm:sqref>
            </x14:sparkline>
            <x14:sparkline>
              <xm:f>Oppervlaktewater!E797:R797</xm:f>
              <xm:sqref>T797</xm:sqref>
            </x14:sparkline>
            <x14:sparkline>
              <xm:f>Oppervlaktewater!E798:R798</xm:f>
              <xm:sqref>T798</xm:sqref>
            </x14:sparkline>
            <x14:sparkline>
              <xm:f>Oppervlaktewater!E799:R799</xm:f>
              <xm:sqref>T799</xm:sqref>
            </x14:sparkline>
            <x14:sparkline>
              <xm:f>Oppervlaktewater!E800:R800</xm:f>
              <xm:sqref>T800</xm:sqref>
            </x14:sparkline>
            <x14:sparkline>
              <xm:f>Oppervlaktewater!E801:R801</xm:f>
              <xm:sqref>T801</xm:sqref>
            </x14:sparkline>
            <x14:sparkline>
              <xm:f>Oppervlaktewater!E802:R802</xm:f>
              <xm:sqref>T802</xm:sqref>
            </x14:sparkline>
            <x14:sparkline>
              <xm:f>Oppervlaktewater!E803:R803</xm:f>
              <xm:sqref>T803</xm:sqref>
            </x14:sparkline>
            <x14:sparkline>
              <xm:f>Oppervlaktewater!E804:R804</xm:f>
              <xm:sqref>T804</xm:sqref>
            </x14:sparkline>
            <x14:sparkline>
              <xm:f>Oppervlaktewater!E805:R805</xm:f>
              <xm:sqref>T805</xm:sqref>
            </x14:sparkline>
            <x14:sparkline>
              <xm:f>Oppervlaktewater!E806:R806</xm:f>
              <xm:sqref>T806</xm:sqref>
            </x14:sparkline>
            <x14:sparkline>
              <xm:f>Oppervlaktewater!E807:R807</xm:f>
              <xm:sqref>T807</xm:sqref>
            </x14:sparkline>
            <x14:sparkline>
              <xm:f>Oppervlaktewater!E808:R808</xm:f>
              <xm:sqref>T808</xm:sqref>
            </x14:sparkline>
            <x14:sparkline>
              <xm:f>Oppervlaktewater!E809:R809</xm:f>
              <xm:sqref>T809</xm:sqref>
            </x14:sparkline>
            <x14:sparkline>
              <xm:f>Oppervlaktewater!E810:R810</xm:f>
              <xm:sqref>T810</xm:sqref>
            </x14:sparkline>
            <x14:sparkline>
              <xm:f>Oppervlaktewater!E811:R811</xm:f>
              <xm:sqref>T811</xm:sqref>
            </x14:sparkline>
            <x14:sparkline>
              <xm:f>Oppervlaktewater!E812:R812</xm:f>
              <xm:sqref>T812</xm:sqref>
            </x14:sparkline>
            <x14:sparkline>
              <xm:f>Oppervlaktewater!E813:R813</xm:f>
              <xm:sqref>T813</xm:sqref>
            </x14:sparkline>
            <x14:sparkline>
              <xm:f>Oppervlaktewater!E814:R814</xm:f>
              <xm:sqref>T814</xm:sqref>
            </x14:sparkline>
            <x14:sparkline>
              <xm:f>Oppervlaktewater!E815:R815</xm:f>
              <xm:sqref>T815</xm:sqref>
            </x14:sparkline>
            <x14:sparkline>
              <xm:f>Oppervlaktewater!E816:R816</xm:f>
              <xm:sqref>T816</xm:sqref>
            </x14:sparkline>
            <x14:sparkline>
              <xm:f>Oppervlaktewater!E817:R817</xm:f>
              <xm:sqref>T817</xm:sqref>
            </x14:sparkline>
            <x14:sparkline>
              <xm:f>Oppervlaktewater!E818:R818</xm:f>
              <xm:sqref>T818</xm:sqref>
            </x14:sparkline>
            <x14:sparkline>
              <xm:f>Oppervlaktewater!E819:R819</xm:f>
              <xm:sqref>T819</xm:sqref>
            </x14:sparkline>
            <x14:sparkline>
              <xm:f>Oppervlaktewater!E820:R820</xm:f>
              <xm:sqref>T820</xm:sqref>
            </x14:sparkline>
            <x14:sparkline>
              <xm:f>Oppervlaktewater!E821:R821</xm:f>
              <xm:sqref>T821</xm:sqref>
            </x14:sparkline>
            <x14:sparkline>
              <xm:f>Oppervlaktewater!E822:R822</xm:f>
              <xm:sqref>T822</xm:sqref>
            </x14:sparkline>
            <x14:sparkline>
              <xm:f>Oppervlaktewater!E823:R823</xm:f>
              <xm:sqref>T823</xm:sqref>
            </x14:sparkline>
            <x14:sparkline>
              <xm:f>Oppervlaktewater!E824:R824</xm:f>
              <xm:sqref>T824</xm:sqref>
            </x14:sparkline>
            <x14:sparkline>
              <xm:f>Oppervlaktewater!E825:R825</xm:f>
              <xm:sqref>T825</xm:sqref>
            </x14:sparkline>
            <x14:sparkline>
              <xm:f>Oppervlaktewater!E826:R826</xm:f>
              <xm:sqref>T826</xm:sqref>
            </x14:sparkline>
            <x14:sparkline>
              <xm:f>Oppervlaktewater!E827:R827</xm:f>
              <xm:sqref>T827</xm:sqref>
            </x14:sparkline>
            <x14:sparkline>
              <xm:f>Oppervlaktewater!E828:R828</xm:f>
              <xm:sqref>T828</xm:sqref>
            </x14:sparkline>
            <x14:sparkline>
              <xm:f>Oppervlaktewater!E829:R829</xm:f>
              <xm:sqref>T829</xm:sqref>
            </x14:sparkline>
            <x14:sparkline>
              <xm:f>Oppervlaktewater!E830:R830</xm:f>
              <xm:sqref>T830</xm:sqref>
            </x14:sparkline>
            <x14:sparkline>
              <xm:f>Oppervlaktewater!E831:R831</xm:f>
              <xm:sqref>T831</xm:sqref>
            </x14:sparkline>
            <x14:sparkline>
              <xm:f>Oppervlaktewater!E832:R832</xm:f>
              <xm:sqref>T832</xm:sqref>
            </x14:sparkline>
            <x14:sparkline>
              <xm:f>Oppervlaktewater!E833:R833</xm:f>
              <xm:sqref>T833</xm:sqref>
            </x14:sparkline>
            <x14:sparkline>
              <xm:f>Oppervlaktewater!E834:R834</xm:f>
              <xm:sqref>T834</xm:sqref>
            </x14:sparkline>
            <x14:sparkline>
              <xm:f>Oppervlaktewater!E835:R835</xm:f>
              <xm:sqref>T835</xm:sqref>
            </x14:sparkline>
            <x14:sparkline>
              <xm:f>Oppervlaktewater!E836:R836</xm:f>
              <xm:sqref>T836</xm:sqref>
            </x14:sparkline>
            <x14:sparkline>
              <xm:f>Oppervlaktewater!E837:R837</xm:f>
              <xm:sqref>T837</xm:sqref>
            </x14:sparkline>
            <x14:sparkline>
              <xm:f>Oppervlaktewater!E838:R838</xm:f>
              <xm:sqref>T838</xm:sqref>
            </x14:sparkline>
            <x14:sparkline>
              <xm:f>Oppervlaktewater!E839:R839</xm:f>
              <xm:sqref>T839</xm:sqref>
            </x14:sparkline>
            <x14:sparkline>
              <xm:f>Oppervlaktewater!E840:R840</xm:f>
              <xm:sqref>T840</xm:sqref>
            </x14:sparkline>
            <x14:sparkline>
              <xm:f>Oppervlaktewater!E841:R841</xm:f>
              <xm:sqref>T841</xm:sqref>
            </x14:sparkline>
            <x14:sparkline>
              <xm:f>Oppervlaktewater!E842:R842</xm:f>
              <xm:sqref>T842</xm:sqref>
            </x14:sparkline>
            <x14:sparkline>
              <xm:f>Oppervlaktewater!E843:R843</xm:f>
              <xm:sqref>T843</xm:sqref>
            </x14:sparkline>
            <x14:sparkline>
              <xm:f>Oppervlaktewater!E844:R844</xm:f>
              <xm:sqref>T844</xm:sqref>
            </x14:sparkline>
            <x14:sparkline>
              <xm:f>Oppervlaktewater!E845:R845</xm:f>
              <xm:sqref>T845</xm:sqref>
            </x14:sparkline>
            <x14:sparkline>
              <xm:f>Oppervlaktewater!E846:R846</xm:f>
              <xm:sqref>T846</xm:sqref>
            </x14:sparkline>
            <x14:sparkline>
              <xm:f>Oppervlaktewater!E847:R847</xm:f>
              <xm:sqref>T847</xm:sqref>
            </x14:sparkline>
            <x14:sparkline>
              <xm:f>Oppervlaktewater!E848:R848</xm:f>
              <xm:sqref>T848</xm:sqref>
            </x14:sparkline>
            <x14:sparkline>
              <xm:f>Oppervlaktewater!E849:R849</xm:f>
              <xm:sqref>T849</xm:sqref>
            </x14:sparkline>
            <x14:sparkline>
              <xm:f>Oppervlaktewater!E850:R850</xm:f>
              <xm:sqref>T850</xm:sqref>
            </x14:sparkline>
            <x14:sparkline>
              <xm:f>Oppervlaktewater!E851:R851</xm:f>
              <xm:sqref>T851</xm:sqref>
            </x14:sparkline>
            <x14:sparkline>
              <xm:f>Oppervlaktewater!E852:R852</xm:f>
              <xm:sqref>T852</xm:sqref>
            </x14:sparkline>
            <x14:sparkline>
              <xm:f>Oppervlaktewater!E853:R853</xm:f>
              <xm:sqref>T853</xm:sqref>
            </x14:sparkline>
            <x14:sparkline>
              <xm:f>Oppervlaktewater!E854:R854</xm:f>
              <xm:sqref>T854</xm:sqref>
            </x14:sparkline>
            <x14:sparkline>
              <xm:f>Oppervlaktewater!E855:R855</xm:f>
              <xm:sqref>T855</xm:sqref>
            </x14:sparkline>
            <x14:sparkline>
              <xm:f>Oppervlaktewater!E856:R856</xm:f>
              <xm:sqref>T856</xm:sqref>
            </x14:sparkline>
            <x14:sparkline>
              <xm:f>Oppervlaktewater!E857:R857</xm:f>
              <xm:sqref>T857</xm:sqref>
            </x14:sparkline>
            <x14:sparkline>
              <xm:f>Oppervlaktewater!E858:R858</xm:f>
              <xm:sqref>T858</xm:sqref>
            </x14:sparkline>
            <x14:sparkline>
              <xm:f>Oppervlaktewater!E859:R859</xm:f>
              <xm:sqref>T859</xm:sqref>
            </x14:sparkline>
            <x14:sparkline>
              <xm:f>Oppervlaktewater!E860:R860</xm:f>
              <xm:sqref>T860</xm:sqref>
            </x14:sparkline>
            <x14:sparkline>
              <xm:f>Oppervlaktewater!E861:R861</xm:f>
              <xm:sqref>T861</xm:sqref>
            </x14:sparkline>
            <x14:sparkline>
              <xm:f>Oppervlaktewater!E862:R862</xm:f>
              <xm:sqref>T862</xm:sqref>
            </x14:sparkline>
            <x14:sparkline>
              <xm:f>Oppervlaktewater!E863:R863</xm:f>
              <xm:sqref>T863</xm:sqref>
            </x14:sparkline>
            <x14:sparkline>
              <xm:f>Oppervlaktewater!E864:R864</xm:f>
              <xm:sqref>T864</xm:sqref>
            </x14:sparkline>
            <x14:sparkline>
              <xm:f>Oppervlaktewater!E865:R865</xm:f>
              <xm:sqref>T865</xm:sqref>
            </x14:sparkline>
            <x14:sparkline>
              <xm:f>Oppervlaktewater!E866:R866</xm:f>
              <xm:sqref>T866</xm:sqref>
            </x14:sparkline>
            <x14:sparkline>
              <xm:f>Oppervlaktewater!E867:R867</xm:f>
              <xm:sqref>T867</xm:sqref>
            </x14:sparkline>
            <x14:sparkline>
              <xm:f>Oppervlaktewater!E868:R868</xm:f>
              <xm:sqref>T868</xm:sqref>
            </x14:sparkline>
            <x14:sparkline>
              <xm:f>Oppervlaktewater!E869:R869</xm:f>
              <xm:sqref>T869</xm:sqref>
            </x14:sparkline>
            <x14:sparkline>
              <xm:f>Oppervlaktewater!E870:R870</xm:f>
              <xm:sqref>T870</xm:sqref>
            </x14:sparkline>
            <x14:sparkline>
              <xm:f>Oppervlaktewater!E871:R871</xm:f>
              <xm:sqref>T871</xm:sqref>
            </x14:sparkline>
            <x14:sparkline>
              <xm:f>Oppervlaktewater!E872:R872</xm:f>
              <xm:sqref>T872</xm:sqref>
            </x14:sparkline>
            <x14:sparkline>
              <xm:f>Oppervlaktewater!E873:R873</xm:f>
              <xm:sqref>T873</xm:sqref>
            </x14:sparkline>
            <x14:sparkline>
              <xm:f>Oppervlaktewater!E874:R874</xm:f>
              <xm:sqref>T874</xm:sqref>
            </x14:sparkline>
            <x14:sparkline>
              <xm:f>Oppervlaktewater!E875:R875</xm:f>
              <xm:sqref>T875</xm:sqref>
            </x14:sparkline>
            <x14:sparkline>
              <xm:f>Oppervlaktewater!E876:R876</xm:f>
              <xm:sqref>T876</xm:sqref>
            </x14:sparkline>
            <x14:sparkline>
              <xm:f>Oppervlaktewater!E877:R877</xm:f>
              <xm:sqref>T877</xm:sqref>
            </x14:sparkline>
            <x14:sparkline>
              <xm:f>Oppervlaktewater!E878:R878</xm:f>
              <xm:sqref>T878</xm:sqref>
            </x14:sparkline>
            <x14:sparkline>
              <xm:f>Oppervlaktewater!E879:R879</xm:f>
              <xm:sqref>T879</xm:sqref>
            </x14:sparkline>
            <x14:sparkline>
              <xm:f>Oppervlaktewater!E880:R880</xm:f>
              <xm:sqref>T880</xm:sqref>
            </x14:sparkline>
            <x14:sparkline>
              <xm:f>Oppervlaktewater!E881:R881</xm:f>
              <xm:sqref>T881</xm:sqref>
            </x14:sparkline>
            <x14:sparkline>
              <xm:f>Oppervlaktewater!E882:R882</xm:f>
              <xm:sqref>T882</xm:sqref>
            </x14:sparkline>
            <x14:sparkline>
              <xm:f>Oppervlaktewater!E883:R883</xm:f>
              <xm:sqref>T883</xm:sqref>
            </x14:sparkline>
            <x14:sparkline>
              <xm:f>Oppervlaktewater!E884:R884</xm:f>
              <xm:sqref>T884</xm:sqref>
            </x14:sparkline>
            <x14:sparkline>
              <xm:f>Oppervlaktewater!E885:R885</xm:f>
              <xm:sqref>T885</xm:sqref>
            </x14:sparkline>
            <x14:sparkline>
              <xm:f>Oppervlaktewater!E886:R886</xm:f>
              <xm:sqref>T886</xm:sqref>
            </x14:sparkline>
            <x14:sparkline>
              <xm:f>Oppervlaktewater!E887:R887</xm:f>
              <xm:sqref>T887</xm:sqref>
            </x14:sparkline>
            <x14:sparkline>
              <xm:f>Oppervlaktewater!E888:R888</xm:f>
              <xm:sqref>T888</xm:sqref>
            </x14:sparkline>
            <x14:sparkline>
              <xm:f>Oppervlaktewater!E889:R889</xm:f>
              <xm:sqref>T889</xm:sqref>
            </x14:sparkline>
            <x14:sparkline>
              <xm:f>Oppervlaktewater!E890:R890</xm:f>
              <xm:sqref>T890</xm:sqref>
            </x14:sparkline>
            <x14:sparkline>
              <xm:f>Oppervlaktewater!E891:R891</xm:f>
              <xm:sqref>T891</xm:sqref>
            </x14:sparkline>
            <x14:sparkline>
              <xm:f>Oppervlaktewater!E892:R892</xm:f>
              <xm:sqref>T892</xm:sqref>
            </x14:sparkline>
            <x14:sparkline>
              <xm:f>Oppervlaktewater!E893:R893</xm:f>
              <xm:sqref>T893</xm:sqref>
            </x14:sparkline>
            <x14:sparkline>
              <xm:f>Oppervlaktewater!E894:R894</xm:f>
              <xm:sqref>T894</xm:sqref>
            </x14:sparkline>
            <x14:sparkline>
              <xm:f>Oppervlaktewater!E895:R895</xm:f>
              <xm:sqref>T895</xm:sqref>
            </x14:sparkline>
            <x14:sparkline>
              <xm:f>Oppervlaktewater!E896:R896</xm:f>
              <xm:sqref>T896</xm:sqref>
            </x14:sparkline>
            <x14:sparkline>
              <xm:f>Oppervlaktewater!E897:R897</xm:f>
              <xm:sqref>T897</xm:sqref>
            </x14:sparkline>
            <x14:sparkline>
              <xm:f>Oppervlaktewater!E898:R898</xm:f>
              <xm:sqref>T898</xm:sqref>
            </x14:sparkline>
            <x14:sparkline>
              <xm:f>Oppervlaktewater!E899:R899</xm:f>
              <xm:sqref>T899</xm:sqref>
            </x14:sparkline>
            <x14:sparkline>
              <xm:f>Oppervlaktewater!E900:R900</xm:f>
              <xm:sqref>T900</xm:sqref>
            </x14:sparkline>
            <x14:sparkline>
              <xm:f>Oppervlaktewater!E901:R901</xm:f>
              <xm:sqref>T901</xm:sqref>
            </x14:sparkline>
            <x14:sparkline>
              <xm:f>Oppervlaktewater!E902:R902</xm:f>
              <xm:sqref>T902</xm:sqref>
            </x14:sparkline>
            <x14:sparkline>
              <xm:f>Oppervlaktewater!E903:R903</xm:f>
              <xm:sqref>T903</xm:sqref>
            </x14:sparkline>
            <x14:sparkline>
              <xm:f>Oppervlaktewater!E904:R904</xm:f>
              <xm:sqref>T904</xm:sqref>
            </x14:sparkline>
            <x14:sparkline>
              <xm:f>Oppervlaktewater!E905:R905</xm:f>
              <xm:sqref>T905</xm:sqref>
            </x14:sparkline>
            <x14:sparkline>
              <xm:f>Oppervlaktewater!E906:R906</xm:f>
              <xm:sqref>T906</xm:sqref>
            </x14:sparkline>
            <x14:sparkline>
              <xm:f>Oppervlaktewater!E907:R907</xm:f>
              <xm:sqref>T907</xm:sqref>
            </x14:sparkline>
            <x14:sparkline>
              <xm:f>Oppervlaktewater!E908:R908</xm:f>
              <xm:sqref>T908</xm:sqref>
            </x14:sparkline>
            <x14:sparkline>
              <xm:f>Oppervlaktewater!E909:R909</xm:f>
              <xm:sqref>T909</xm:sqref>
            </x14:sparkline>
            <x14:sparkline>
              <xm:f>Oppervlaktewater!E910:R910</xm:f>
              <xm:sqref>T910</xm:sqref>
            </x14:sparkline>
            <x14:sparkline>
              <xm:f>Oppervlaktewater!E911:R911</xm:f>
              <xm:sqref>T911</xm:sqref>
            </x14:sparkline>
            <x14:sparkline>
              <xm:f>Oppervlaktewater!E912:R912</xm:f>
              <xm:sqref>T912</xm:sqref>
            </x14:sparkline>
            <x14:sparkline>
              <xm:f>Oppervlaktewater!E913:R913</xm:f>
              <xm:sqref>T913</xm:sqref>
            </x14:sparkline>
            <x14:sparkline>
              <xm:f>Oppervlaktewater!E914:R914</xm:f>
              <xm:sqref>T914</xm:sqref>
            </x14:sparkline>
            <x14:sparkline>
              <xm:f>Oppervlaktewater!E915:R915</xm:f>
              <xm:sqref>T915</xm:sqref>
            </x14:sparkline>
            <x14:sparkline>
              <xm:f>Oppervlaktewater!E916:R916</xm:f>
              <xm:sqref>T916</xm:sqref>
            </x14:sparkline>
            <x14:sparkline>
              <xm:f>Oppervlaktewater!E917:R917</xm:f>
              <xm:sqref>T917</xm:sqref>
            </x14:sparkline>
            <x14:sparkline>
              <xm:f>Oppervlaktewater!E918:R918</xm:f>
              <xm:sqref>T918</xm:sqref>
            </x14:sparkline>
            <x14:sparkline>
              <xm:f>Oppervlaktewater!E919:R919</xm:f>
              <xm:sqref>T919</xm:sqref>
            </x14:sparkline>
            <x14:sparkline>
              <xm:f>Oppervlaktewater!E920:R920</xm:f>
              <xm:sqref>T920</xm:sqref>
            </x14:sparkline>
            <x14:sparkline>
              <xm:f>Oppervlaktewater!E921:R921</xm:f>
              <xm:sqref>T921</xm:sqref>
            </x14:sparkline>
            <x14:sparkline>
              <xm:f>Oppervlaktewater!E922:R922</xm:f>
              <xm:sqref>T922</xm:sqref>
            </x14:sparkline>
            <x14:sparkline>
              <xm:f>Oppervlaktewater!E923:R923</xm:f>
              <xm:sqref>T923</xm:sqref>
            </x14:sparkline>
            <x14:sparkline>
              <xm:f>Oppervlaktewater!E924:R924</xm:f>
              <xm:sqref>T924</xm:sqref>
            </x14:sparkline>
            <x14:sparkline>
              <xm:f>Oppervlaktewater!E925:R925</xm:f>
              <xm:sqref>T925</xm:sqref>
            </x14:sparkline>
            <x14:sparkline>
              <xm:f>Oppervlaktewater!E926:R926</xm:f>
              <xm:sqref>T926</xm:sqref>
            </x14:sparkline>
            <x14:sparkline>
              <xm:f>Oppervlaktewater!E927:R927</xm:f>
              <xm:sqref>T927</xm:sqref>
            </x14:sparkline>
            <x14:sparkline>
              <xm:f>Oppervlaktewater!E928:R928</xm:f>
              <xm:sqref>T928</xm:sqref>
            </x14:sparkline>
            <x14:sparkline>
              <xm:f>Oppervlaktewater!E929:R929</xm:f>
              <xm:sqref>T929</xm:sqref>
            </x14:sparkline>
            <x14:sparkline>
              <xm:f>Oppervlaktewater!E930:R930</xm:f>
              <xm:sqref>T930</xm:sqref>
            </x14:sparkline>
            <x14:sparkline>
              <xm:f>Oppervlaktewater!E931:R931</xm:f>
              <xm:sqref>T931</xm:sqref>
            </x14:sparkline>
            <x14:sparkline>
              <xm:f>Oppervlaktewater!E932:R932</xm:f>
              <xm:sqref>T932</xm:sqref>
            </x14:sparkline>
            <x14:sparkline>
              <xm:f>Oppervlaktewater!E933:R933</xm:f>
              <xm:sqref>T933</xm:sqref>
            </x14:sparkline>
            <x14:sparkline>
              <xm:f>Oppervlaktewater!E934:R934</xm:f>
              <xm:sqref>T934</xm:sqref>
            </x14:sparkline>
            <x14:sparkline>
              <xm:f>Oppervlaktewater!E935:R935</xm:f>
              <xm:sqref>T935</xm:sqref>
            </x14:sparkline>
            <x14:sparkline>
              <xm:f>Oppervlaktewater!E936:R936</xm:f>
              <xm:sqref>T936</xm:sqref>
            </x14:sparkline>
            <x14:sparkline>
              <xm:f>Oppervlaktewater!E937:R937</xm:f>
              <xm:sqref>T937</xm:sqref>
            </x14:sparkline>
            <x14:sparkline>
              <xm:f>Oppervlaktewater!E938:R938</xm:f>
              <xm:sqref>T938</xm:sqref>
            </x14:sparkline>
            <x14:sparkline>
              <xm:f>Oppervlaktewater!E939:R939</xm:f>
              <xm:sqref>T939</xm:sqref>
            </x14:sparkline>
            <x14:sparkline>
              <xm:f>Oppervlaktewater!E940:R940</xm:f>
              <xm:sqref>T940</xm:sqref>
            </x14:sparkline>
            <x14:sparkline>
              <xm:f>Oppervlaktewater!E941:R941</xm:f>
              <xm:sqref>T941</xm:sqref>
            </x14:sparkline>
            <x14:sparkline>
              <xm:f>Oppervlaktewater!E942:R942</xm:f>
              <xm:sqref>T942</xm:sqref>
            </x14:sparkline>
            <x14:sparkline>
              <xm:f>Oppervlaktewater!E943:R943</xm:f>
              <xm:sqref>T943</xm:sqref>
            </x14:sparkline>
            <x14:sparkline>
              <xm:f>Oppervlaktewater!E944:R944</xm:f>
              <xm:sqref>T944</xm:sqref>
            </x14:sparkline>
            <x14:sparkline>
              <xm:f>Oppervlaktewater!E945:R945</xm:f>
              <xm:sqref>T945</xm:sqref>
            </x14:sparkline>
            <x14:sparkline>
              <xm:f>Oppervlaktewater!E946:R946</xm:f>
              <xm:sqref>T946</xm:sqref>
            </x14:sparkline>
            <x14:sparkline>
              <xm:f>Oppervlaktewater!E947:R947</xm:f>
              <xm:sqref>T947</xm:sqref>
            </x14:sparkline>
            <x14:sparkline>
              <xm:f>Oppervlaktewater!E948:R948</xm:f>
              <xm:sqref>T948</xm:sqref>
            </x14:sparkline>
            <x14:sparkline>
              <xm:f>Oppervlaktewater!E949:R949</xm:f>
              <xm:sqref>T949</xm:sqref>
            </x14:sparkline>
            <x14:sparkline>
              <xm:f>Oppervlaktewater!E950:R950</xm:f>
              <xm:sqref>T950</xm:sqref>
            </x14:sparkline>
            <x14:sparkline>
              <xm:f>Oppervlaktewater!E951:R951</xm:f>
              <xm:sqref>T951</xm:sqref>
            </x14:sparkline>
            <x14:sparkline>
              <xm:f>Oppervlaktewater!E952:R952</xm:f>
              <xm:sqref>T952</xm:sqref>
            </x14:sparkline>
            <x14:sparkline>
              <xm:f>Oppervlaktewater!E953:R953</xm:f>
              <xm:sqref>T953</xm:sqref>
            </x14:sparkline>
            <x14:sparkline>
              <xm:f>Oppervlaktewater!E954:R954</xm:f>
              <xm:sqref>T954</xm:sqref>
            </x14:sparkline>
            <x14:sparkline>
              <xm:f>Oppervlaktewater!E955:R955</xm:f>
              <xm:sqref>T955</xm:sqref>
            </x14:sparkline>
            <x14:sparkline>
              <xm:f>Oppervlaktewater!E956:R956</xm:f>
              <xm:sqref>T956</xm:sqref>
            </x14:sparkline>
            <x14:sparkline>
              <xm:f>Oppervlaktewater!E957:R957</xm:f>
              <xm:sqref>T957</xm:sqref>
            </x14:sparkline>
            <x14:sparkline>
              <xm:f>Oppervlaktewater!E958:R958</xm:f>
              <xm:sqref>T958</xm:sqref>
            </x14:sparkline>
            <x14:sparkline>
              <xm:f>Oppervlaktewater!E959:R959</xm:f>
              <xm:sqref>T959</xm:sqref>
            </x14:sparkline>
            <x14:sparkline>
              <xm:f>Oppervlaktewater!E960:R960</xm:f>
              <xm:sqref>T960</xm:sqref>
            </x14:sparkline>
            <x14:sparkline>
              <xm:f>Oppervlaktewater!E961:R961</xm:f>
              <xm:sqref>T961</xm:sqref>
            </x14:sparkline>
            <x14:sparkline>
              <xm:f>Oppervlaktewater!E962:R962</xm:f>
              <xm:sqref>T962</xm:sqref>
            </x14:sparkline>
            <x14:sparkline>
              <xm:f>Oppervlaktewater!E963:R963</xm:f>
              <xm:sqref>T963</xm:sqref>
            </x14:sparkline>
            <x14:sparkline>
              <xm:f>Oppervlaktewater!E964:R964</xm:f>
              <xm:sqref>T964</xm:sqref>
            </x14:sparkline>
            <x14:sparkline>
              <xm:f>Oppervlaktewater!E965:R965</xm:f>
              <xm:sqref>T965</xm:sqref>
            </x14:sparkline>
            <x14:sparkline>
              <xm:f>Oppervlaktewater!E966:R966</xm:f>
              <xm:sqref>T966</xm:sqref>
            </x14:sparkline>
            <x14:sparkline>
              <xm:f>Oppervlaktewater!E967:R967</xm:f>
              <xm:sqref>T967</xm:sqref>
            </x14:sparkline>
            <x14:sparkline>
              <xm:f>Oppervlaktewater!E968:R968</xm:f>
              <xm:sqref>T968</xm:sqref>
            </x14:sparkline>
            <x14:sparkline>
              <xm:f>Oppervlaktewater!E969:R969</xm:f>
              <xm:sqref>T969</xm:sqref>
            </x14:sparkline>
            <x14:sparkline>
              <xm:f>Oppervlaktewater!E970:R970</xm:f>
              <xm:sqref>T970</xm:sqref>
            </x14:sparkline>
            <x14:sparkline>
              <xm:f>Oppervlaktewater!E971:R971</xm:f>
              <xm:sqref>T971</xm:sqref>
            </x14:sparkline>
            <x14:sparkline>
              <xm:f>Oppervlaktewater!E972:R972</xm:f>
              <xm:sqref>T972</xm:sqref>
            </x14:sparkline>
            <x14:sparkline>
              <xm:f>Oppervlaktewater!E973:R973</xm:f>
              <xm:sqref>T973</xm:sqref>
            </x14:sparkline>
            <x14:sparkline>
              <xm:f>Oppervlaktewater!E974:R974</xm:f>
              <xm:sqref>T974</xm:sqref>
            </x14:sparkline>
            <x14:sparkline>
              <xm:f>Oppervlaktewater!E975:R975</xm:f>
              <xm:sqref>T975</xm:sqref>
            </x14:sparkline>
            <x14:sparkline>
              <xm:f>Oppervlaktewater!E976:R976</xm:f>
              <xm:sqref>T976</xm:sqref>
            </x14:sparkline>
            <x14:sparkline>
              <xm:f>Oppervlaktewater!E977:R977</xm:f>
              <xm:sqref>T977</xm:sqref>
            </x14:sparkline>
            <x14:sparkline>
              <xm:f>Oppervlaktewater!E978:R978</xm:f>
              <xm:sqref>T978</xm:sqref>
            </x14:sparkline>
            <x14:sparkline>
              <xm:f>Oppervlaktewater!E979:R979</xm:f>
              <xm:sqref>T979</xm:sqref>
            </x14:sparkline>
            <x14:sparkline>
              <xm:f>Oppervlaktewater!E980:R980</xm:f>
              <xm:sqref>T980</xm:sqref>
            </x14:sparkline>
            <x14:sparkline>
              <xm:f>Oppervlaktewater!E981:R981</xm:f>
              <xm:sqref>T981</xm:sqref>
            </x14:sparkline>
            <x14:sparkline>
              <xm:f>Oppervlaktewater!E982:R982</xm:f>
              <xm:sqref>T982</xm:sqref>
            </x14:sparkline>
            <x14:sparkline>
              <xm:f>Oppervlaktewater!E983:R983</xm:f>
              <xm:sqref>T983</xm:sqref>
            </x14:sparkline>
            <x14:sparkline>
              <xm:f>Oppervlaktewater!E984:R984</xm:f>
              <xm:sqref>T984</xm:sqref>
            </x14:sparkline>
            <x14:sparkline>
              <xm:f>Oppervlaktewater!E985:R985</xm:f>
              <xm:sqref>T985</xm:sqref>
            </x14:sparkline>
            <x14:sparkline>
              <xm:f>Oppervlaktewater!E986:R986</xm:f>
              <xm:sqref>T986</xm:sqref>
            </x14:sparkline>
            <x14:sparkline>
              <xm:f>Oppervlaktewater!E987:R987</xm:f>
              <xm:sqref>T987</xm:sqref>
            </x14:sparkline>
            <x14:sparkline>
              <xm:f>Oppervlaktewater!E988:R988</xm:f>
              <xm:sqref>T988</xm:sqref>
            </x14:sparkline>
            <x14:sparkline>
              <xm:f>Oppervlaktewater!E989:R989</xm:f>
              <xm:sqref>T989</xm:sqref>
            </x14:sparkline>
            <x14:sparkline>
              <xm:f>Oppervlaktewater!E990:R990</xm:f>
              <xm:sqref>T990</xm:sqref>
            </x14:sparkline>
            <x14:sparkline>
              <xm:f>Oppervlaktewater!E991:R991</xm:f>
              <xm:sqref>T991</xm:sqref>
            </x14:sparkline>
            <x14:sparkline>
              <xm:f>Oppervlaktewater!E992:R992</xm:f>
              <xm:sqref>T992</xm:sqref>
            </x14:sparkline>
            <x14:sparkline>
              <xm:f>Oppervlaktewater!E993:R993</xm:f>
              <xm:sqref>T993</xm:sqref>
            </x14:sparkline>
            <x14:sparkline>
              <xm:f>Oppervlaktewater!E994:R994</xm:f>
              <xm:sqref>T994</xm:sqref>
            </x14:sparkline>
            <x14:sparkline>
              <xm:f>Oppervlaktewater!E995:R995</xm:f>
              <xm:sqref>T995</xm:sqref>
            </x14:sparkline>
            <x14:sparkline>
              <xm:f>Oppervlaktewater!E996:R996</xm:f>
              <xm:sqref>T996</xm:sqref>
            </x14:sparkline>
            <x14:sparkline>
              <xm:f>Oppervlaktewater!E997:R997</xm:f>
              <xm:sqref>T997</xm:sqref>
            </x14:sparkline>
            <x14:sparkline>
              <xm:f>Oppervlaktewater!E998:R998</xm:f>
              <xm:sqref>T998</xm:sqref>
            </x14:sparkline>
            <x14:sparkline>
              <xm:f>Oppervlaktewater!E999:R999</xm:f>
              <xm:sqref>T999</xm:sqref>
            </x14:sparkline>
            <x14:sparkline>
              <xm:f>Oppervlaktewater!E1000:R1000</xm:f>
              <xm:sqref>T1000</xm:sqref>
            </x14:sparkline>
            <x14:sparkline>
              <xm:f>Oppervlaktewater!E1001:R1001</xm:f>
              <xm:sqref>T1001</xm:sqref>
            </x14:sparkline>
            <x14:sparkline>
              <xm:f>Oppervlaktewater!E1002:R1002</xm:f>
              <xm:sqref>T1002</xm:sqref>
            </x14:sparkline>
            <x14:sparkline>
              <xm:f>Oppervlaktewater!E1003:R1003</xm:f>
              <xm:sqref>T1003</xm:sqref>
            </x14:sparkline>
            <x14:sparkline>
              <xm:f>Oppervlaktewater!E1004:R1004</xm:f>
              <xm:sqref>T1004</xm:sqref>
            </x14:sparkline>
            <x14:sparkline>
              <xm:f>Oppervlaktewater!E1005:R1005</xm:f>
              <xm:sqref>T1005</xm:sqref>
            </x14:sparkline>
            <x14:sparkline>
              <xm:f>Oppervlaktewater!E1006:R1006</xm:f>
              <xm:sqref>T1006</xm:sqref>
            </x14:sparkline>
            <x14:sparkline>
              <xm:f>Oppervlaktewater!E1007:R1007</xm:f>
              <xm:sqref>T1007</xm:sqref>
            </x14:sparkline>
            <x14:sparkline>
              <xm:f>Oppervlaktewater!E1008:R1008</xm:f>
              <xm:sqref>T1008</xm:sqref>
            </x14:sparkline>
            <x14:sparkline>
              <xm:f>Oppervlaktewater!E1009:R1009</xm:f>
              <xm:sqref>T1009</xm:sqref>
            </x14:sparkline>
            <x14:sparkline>
              <xm:f>Oppervlaktewater!E1010:R1010</xm:f>
              <xm:sqref>T1010</xm:sqref>
            </x14:sparkline>
            <x14:sparkline>
              <xm:f>Oppervlaktewater!E1011:R1011</xm:f>
              <xm:sqref>T1011</xm:sqref>
            </x14:sparkline>
            <x14:sparkline>
              <xm:f>Oppervlaktewater!E1012:R1012</xm:f>
              <xm:sqref>T1012</xm:sqref>
            </x14:sparkline>
            <x14:sparkline>
              <xm:f>Oppervlaktewater!E1013:R1013</xm:f>
              <xm:sqref>T1013</xm:sqref>
            </x14:sparkline>
            <x14:sparkline>
              <xm:f>Oppervlaktewater!E1014:R1014</xm:f>
              <xm:sqref>T1014</xm:sqref>
            </x14:sparkline>
            <x14:sparkline>
              <xm:f>Oppervlaktewater!E1015:R1015</xm:f>
              <xm:sqref>T1015</xm:sqref>
            </x14:sparkline>
            <x14:sparkline>
              <xm:f>Oppervlaktewater!E1016:R1016</xm:f>
              <xm:sqref>T1016</xm:sqref>
            </x14:sparkline>
            <x14:sparkline>
              <xm:f>Oppervlaktewater!E1017:R1017</xm:f>
              <xm:sqref>T1017</xm:sqref>
            </x14:sparkline>
            <x14:sparkline>
              <xm:f>Oppervlaktewater!E1018:R1018</xm:f>
              <xm:sqref>T1018</xm:sqref>
            </x14:sparkline>
            <x14:sparkline>
              <xm:f>Oppervlaktewater!E1019:R1019</xm:f>
              <xm:sqref>T1019</xm:sqref>
            </x14:sparkline>
            <x14:sparkline>
              <xm:f>Oppervlaktewater!E1020:R1020</xm:f>
              <xm:sqref>T1020</xm:sqref>
            </x14:sparkline>
            <x14:sparkline>
              <xm:f>Oppervlaktewater!E1021:R1021</xm:f>
              <xm:sqref>T1021</xm:sqref>
            </x14:sparkline>
            <x14:sparkline>
              <xm:f>Oppervlaktewater!E1022:R1022</xm:f>
              <xm:sqref>T1022</xm:sqref>
            </x14:sparkline>
            <x14:sparkline>
              <xm:f>Oppervlaktewater!E1023:R1023</xm:f>
              <xm:sqref>T1023</xm:sqref>
            </x14:sparkline>
            <x14:sparkline>
              <xm:f>Oppervlaktewater!E1024:R1024</xm:f>
              <xm:sqref>T1024</xm:sqref>
            </x14:sparkline>
            <x14:sparkline>
              <xm:f>Oppervlaktewater!E1025:R1025</xm:f>
              <xm:sqref>T1025</xm:sqref>
            </x14:sparkline>
            <x14:sparkline>
              <xm:f>Oppervlaktewater!E1026:R1026</xm:f>
              <xm:sqref>T1026</xm:sqref>
            </x14:sparkline>
            <x14:sparkline>
              <xm:f>Oppervlaktewater!E1027:R1027</xm:f>
              <xm:sqref>T1027</xm:sqref>
            </x14:sparkline>
            <x14:sparkline>
              <xm:f>Oppervlaktewater!E1028:R1028</xm:f>
              <xm:sqref>T1028</xm:sqref>
            </x14:sparkline>
            <x14:sparkline>
              <xm:f>Oppervlaktewater!E1029:R1029</xm:f>
              <xm:sqref>T1029</xm:sqref>
            </x14:sparkline>
            <x14:sparkline>
              <xm:f>Oppervlaktewater!E1030:R1030</xm:f>
              <xm:sqref>T1030</xm:sqref>
            </x14:sparkline>
            <x14:sparkline>
              <xm:f>Oppervlaktewater!E1031:R1031</xm:f>
              <xm:sqref>T1031</xm:sqref>
            </x14:sparkline>
            <x14:sparkline>
              <xm:f>Oppervlaktewater!E1032:R1032</xm:f>
              <xm:sqref>T1032</xm:sqref>
            </x14:sparkline>
            <x14:sparkline>
              <xm:f>Oppervlaktewater!E1033:R1033</xm:f>
              <xm:sqref>T1033</xm:sqref>
            </x14:sparkline>
            <x14:sparkline>
              <xm:f>Oppervlaktewater!E1034:R1034</xm:f>
              <xm:sqref>T1034</xm:sqref>
            </x14:sparkline>
            <x14:sparkline>
              <xm:f>Oppervlaktewater!E1035:R1035</xm:f>
              <xm:sqref>T1035</xm:sqref>
            </x14:sparkline>
            <x14:sparkline>
              <xm:f>Oppervlaktewater!E1036:R1036</xm:f>
              <xm:sqref>T1036</xm:sqref>
            </x14:sparkline>
            <x14:sparkline>
              <xm:f>Oppervlaktewater!E1037:R1037</xm:f>
              <xm:sqref>T1037</xm:sqref>
            </x14:sparkline>
            <x14:sparkline>
              <xm:f>Oppervlaktewater!E1038:R1038</xm:f>
              <xm:sqref>T1038</xm:sqref>
            </x14:sparkline>
            <x14:sparkline>
              <xm:f>Oppervlaktewater!E1039:R1039</xm:f>
              <xm:sqref>T1039</xm:sqref>
            </x14:sparkline>
            <x14:sparkline>
              <xm:f>Oppervlaktewater!E1040:R1040</xm:f>
              <xm:sqref>T1040</xm:sqref>
            </x14:sparkline>
            <x14:sparkline>
              <xm:f>Oppervlaktewater!E1041:R1041</xm:f>
              <xm:sqref>T1041</xm:sqref>
            </x14:sparkline>
            <x14:sparkline>
              <xm:f>Oppervlaktewater!E1042:R1042</xm:f>
              <xm:sqref>T1042</xm:sqref>
            </x14:sparkline>
            <x14:sparkline>
              <xm:f>Oppervlaktewater!E1043:R1043</xm:f>
              <xm:sqref>T1043</xm:sqref>
            </x14:sparkline>
            <x14:sparkline>
              <xm:f>Oppervlaktewater!E1044:R1044</xm:f>
              <xm:sqref>T1044</xm:sqref>
            </x14:sparkline>
            <x14:sparkline>
              <xm:f>Oppervlaktewater!E1045:R1045</xm:f>
              <xm:sqref>T1045</xm:sqref>
            </x14:sparkline>
            <x14:sparkline>
              <xm:f>Oppervlaktewater!E1046:R1046</xm:f>
              <xm:sqref>T1046</xm:sqref>
            </x14:sparkline>
            <x14:sparkline>
              <xm:f>Oppervlaktewater!E1047:R1047</xm:f>
              <xm:sqref>T1047</xm:sqref>
            </x14:sparkline>
            <x14:sparkline>
              <xm:f>Oppervlaktewater!E1048:R1048</xm:f>
              <xm:sqref>T1048</xm:sqref>
            </x14:sparkline>
            <x14:sparkline>
              <xm:f>Oppervlaktewater!E1049:R1049</xm:f>
              <xm:sqref>T1049</xm:sqref>
            </x14:sparkline>
            <x14:sparkline>
              <xm:f>Oppervlaktewater!E1050:R1050</xm:f>
              <xm:sqref>T1050</xm:sqref>
            </x14:sparkline>
            <x14:sparkline>
              <xm:f>Oppervlaktewater!E1051:R1051</xm:f>
              <xm:sqref>T1051</xm:sqref>
            </x14:sparkline>
            <x14:sparkline>
              <xm:f>Oppervlaktewater!E1052:R1052</xm:f>
              <xm:sqref>T1052</xm:sqref>
            </x14:sparkline>
            <x14:sparkline>
              <xm:f>Oppervlaktewater!E1053:R1053</xm:f>
              <xm:sqref>T1053</xm:sqref>
            </x14:sparkline>
            <x14:sparkline>
              <xm:f>Oppervlaktewater!E1054:R1054</xm:f>
              <xm:sqref>T1054</xm:sqref>
            </x14:sparkline>
            <x14:sparkline>
              <xm:f>Oppervlaktewater!E1055:R1055</xm:f>
              <xm:sqref>T1055</xm:sqref>
            </x14:sparkline>
            <x14:sparkline>
              <xm:f>Oppervlaktewater!E1056:R1056</xm:f>
              <xm:sqref>T1056</xm:sqref>
            </x14:sparkline>
            <x14:sparkline>
              <xm:f>Oppervlaktewater!E1057:R1057</xm:f>
              <xm:sqref>T1057</xm:sqref>
            </x14:sparkline>
            <x14:sparkline>
              <xm:f>Oppervlaktewater!E1058:R1058</xm:f>
              <xm:sqref>T1058</xm:sqref>
            </x14:sparkline>
            <x14:sparkline>
              <xm:f>Oppervlaktewater!E1059:R1059</xm:f>
              <xm:sqref>T1059</xm:sqref>
            </x14:sparkline>
            <x14:sparkline>
              <xm:f>Oppervlaktewater!E1060:R1060</xm:f>
              <xm:sqref>T1060</xm:sqref>
            </x14:sparkline>
            <x14:sparkline>
              <xm:f>Oppervlaktewater!E1061:R1061</xm:f>
              <xm:sqref>T1061</xm:sqref>
            </x14:sparkline>
            <x14:sparkline>
              <xm:f>Oppervlaktewater!E1062:R1062</xm:f>
              <xm:sqref>T1062</xm:sqref>
            </x14:sparkline>
            <x14:sparkline>
              <xm:f>Oppervlaktewater!E1063:R1063</xm:f>
              <xm:sqref>T1063</xm:sqref>
            </x14:sparkline>
            <x14:sparkline>
              <xm:f>Oppervlaktewater!E1064:R1064</xm:f>
              <xm:sqref>T1064</xm:sqref>
            </x14:sparkline>
            <x14:sparkline>
              <xm:f>Oppervlaktewater!E1065:R1065</xm:f>
              <xm:sqref>T1065</xm:sqref>
            </x14:sparkline>
            <x14:sparkline>
              <xm:f>Oppervlaktewater!E1066:R1066</xm:f>
              <xm:sqref>T1066</xm:sqref>
            </x14:sparkline>
            <x14:sparkline>
              <xm:f>Oppervlaktewater!E1067:R1067</xm:f>
              <xm:sqref>T1067</xm:sqref>
            </x14:sparkline>
            <x14:sparkline>
              <xm:f>Oppervlaktewater!E1068:R1068</xm:f>
              <xm:sqref>T1068</xm:sqref>
            </x14:sparkline>
            <x14:sparkline>
              <xm:f>Oppervlaktewater!E1069:R1069</xm:f>
              <xm:sqref>T1069</xm:sqref>
            </x14:sparkline>
            <x14:sparkline>
              <xm:f>Oppervlaktewater!E1070:R1070</xm:f>
              <xm:sqref>T1070</xm:sqref>
            </x14:sparkline>
            <x14:sparkline>
              <xm:f>Oppervlaktewater!E1071:R1071</xm:f>
              <xm:sqref>T1071</xm:sqref>
            </x14:sparkline>
            <x14:sparkline>
              <xm:f>Oppervlaktewater!E1072:R1072</xm:f>
              <xm:sqref>T1072</xm:sqref>
            </x14:sparkline>
            <x14:sparkline>
              <xm:f>Oppervlaktewater!E1073:R1073</xm:f>
              <xm:sqref>T1073</xm:sqref>
            </x14:sparkline>
            <x14:sparkline>
              <xm:f>Oppervlaktewater!E1074:R1074</xm:f>
              <xm:sqref>T1074</xm:sqref>
            </x14:sparkline>
            <x14:sparkline>
              <xm:f>Oppervlaktewater!E1075:R1075</xm:f>
              <xm:sqref>T1075</xm:sqref>
            </x14:sparkline>
            <x14:sparkline>
              <xm:f>Oppervlaktewater!E1076:R1076</xm:f>
              <xm:sqref>T1076</xm:sqref>
            </x14:sparkline>
            <x14:sparkline>
              <xm:f>Oppervlaktewater!E1077:R1077</xm:f>
              <xm:sqref>T1077</xm:sqref>
            </x14:sparkline>
            <x14:sparkline>
              <xm:f>Oppervlaktewater!E1078:R1078</xm:f>
              <xm:sqref>T1078</xm:sqref>
            </x14:sparkline>
            <x14:sparkline>
              <xm:f>Oppervlaktewater!E1079:R1079</xm:f>
              <xm:sqref>T1079</xm:sqref>
            </x14:sparkline>
            <x14:sparkline>
              <xm:f>Oppervlaktewater!E1080:R1080</xm:f>
              <xm:sqref>T1080</xm:sqref>
            </x14:sparkline>
            <x14:sparkline>
              <xm:f>Oppervlaktewater!E1081:R1081</xm:f>
              <xm:sqref>T1081</xm:sqref>
            </x14:sparkline>
            <x14:sparkline>
              <xm:f>Oppervlaktewater!E1082:R1082</xm:f>
              <xm:sqref>T1082</xm:sqref>
            </x14:sparkline>
            <x14:sparkline>
              <xm:f>Oppervlaktewater!E1083:R1083</xm:f>
              <xm:sqref>T1083</xm:sqref>
            </x14:sparkline>
            <x14:sparkline>
              <xm:f>Oppervlaktewater!E1084:R1084</xm:f>
              <xm:sqref>T1084</xm:sqref>
            </x14:sparkline>
            <x14:sparkline>
              <xm:f>Oppervlaktewater!E1085:R1085</xm:f>
              <xm:sqref>T1085</xm:sqref>
            </x14:sparkline>
            <x14:sparkline>
              <xm:f>Oppervlaktewater!E1086:R1086</xm:f>
              <xm:sqref>T1086</xm:sqref>
            </x14:sparkline>
            <x14:sparkline>
              <xm:f>Oppervlaktewater!E1087:R1087</xm:f>
              <xm:sqref>T1087</xm:sqref>
            </x14:sparkline>
            <x14:sparkline>
              <xm:f>Oppervlaktewater!E1088:R1088</xm:f>
              <xm:sqref>T1088</xm:sqref>
            </x14:sparkline>
            <x14:sparkline>
              <xm:f>Oppervlaktewater!E1089:R1089</xm:f>
              <xm:sqref>T1089</xm:sqref>
            </x14:sparkline>
            <x14:sparkline>
              <xm:f>Oppervlaktewater!E1090:R1090</xm:f>
              <xm:sqref>T1090</xm:sqref>
            </x14:sparkline>
            <x14:sparkline>
              <xm:f>Oppervlaktewater!E1091:R1091</xm:f>
              <xm:sqref>T1091</xm:sqref>
            </x14:sparkline>
            <x14:sparkline>
              <xm:f>Oppervlaktewater!E1092:R1092</xm:f>
              <xm:sqref>T1092</xm:sqref>
            </x14:sparkline>
            <x14:sparkline>
              <xm:f>Oppervlaktewater!E1093:R1093</xm:f>
              <xm:sqref>T1093</xm:sqref>
            </x14:sparkline>
            <x14:sparkline>
              <xm:f>Oppervlaktewater!E1094:R1094</xm:f>
              <xm:sqref>T1094</xm:sqref>
            </x14:sparkline>
            <x14:sparkline>
              <xm:f>Oppervlaktewater!E1095:R1095</xm:f>
              <xm:sqref>T1095</xm:sqref>
            </x14:sparkline>
            <x14:sparkline>
              <xm:f>Oppervlaktewater!E1096:R1096</xm:f>
              <xm:sqref>T1096</xm:sqref>
            </x14:sparkline>
            <x14:sparkline>
              <xm:f>Oppervlaktewater!E1097:R1097</xm:f>
              <xm:sqref>T1097</xm:sqref>
            </x14:sparkline>
            <x14:sparkline>
              <xm:f>Oppervlaktewater!E1098:R1098</xm:f>
              <xm:sqref>T1098</xm:sqref>
            </x14:sparkline>
            <x14:sparkline>
              <xm:f>Oppervlaktewater!E1099:R1099</xm:f>
              <xm:sqref>T1099</xm:sqref>
            </x14:sparkline>
            <x14:sparkline>
              <xm:f>Oppervlaktewater!E1100:R1100</xm:f>
              <xm:sqref>T1100</xm:sqref>
            </x14:sparkline>
            <x14:sparkline>
              <xm:f>Oppervlaktewater!E1101:R1101</xm:f>
              <xm:sqref>T1101</xm:sqref>
            </x14:sparkline>
            <x14:sparkline>
              <xm:f>Oppervlaktewater!E1102:R1102</xm:f>
              <xm:sqref>T1102</xm:sqref>
            </x14:sparkline>
            <x14:sparkline>
              <xm:f>Oppervlaktewater!E1103:R1103</xm:f>
              <xm:sqref>T1103</xm:sqref>
            </x14:sparkline>
            <x14:sparkline>
              <xm:f>Oppervlaktewater!E1104:R1104</xm:f>
              <xm:sqref>T1104</xm:sqref>
            </x14:sparkline>
            <x14:sparkline>
              <xm:f>Oppervlaktewater!E1105:R1105</xm:f>
              <xm:sqref>T1105</xm:sqref>
            </x14:sparkline>
            <x14:sparkline>
              <xm:f>Oppervlaktewater!E1106:R1106</xm:f>
              <xm:sqref>T1106</xm:sqref>
            </x14:sparkline>
            <x14:sparkline>
              <xm:f>Oppervlaktewater!E1107:R1107</xm:f>
              <xm:sqref>T1107</xm:sqref>
            </x14:sparkline>
            <x14:sparkline>
              <xm:f>Oppervlaktewater!E1108:R1108</xm:f>
              <xm:sqref>T1108</xm:sqref>
            </x14:sparkline>
            <x14:sparkline>
              <xm:f>Oppervlaktewater!E1109:R1109</xm:f>
              <xm:sqref>T1109</xm:sqref>
            </x14:sparkline>
            <x14:sparkline>
              <xm:f>Oppervlaktewater!E1110:R1110</xm:f>
              <xm:sqref>T1110</xm:sqref>
            </x14:sparkline>
            <x14:sparkline>
              <xm:f>Oppervlaktewater!E1111:R1111</xm:f>
              <xm:sqref>T1111</xm:sqref>
            </x14:sparkline>
            <x14:sparkline>
              <xm:f>Oppervlaktewater!E1112:R1112</xm:f>
              <xm:sqref>T1112</xm:sqref>
            </x14:sparkline>
            <x14:sparkline>
              <xm:f>Oppervlaktewater!E1113:R1113</xm:f>
              <xm:sqref>T1113</xm:sqref>
            </x14:sparkline>
            <x14:sparkline>
              <xm:f>Oppervlaktewater!E1114:R1114</xm:f>
              <xm:sqref>T1114</xm:sqref>
            </x14:sparkline>
            <x14:sparkline>
              <xm:f>Oppervlaktewater!E1115:R1115</xm:f>
              <xm:sqref>T1115</xm:sqref>
            </x14:sparkline>
            <x14:sparkline>
              <xm:f>Oppervlaktewater!E1116:R1116</xm:f>
              <xm:sqref>T1116</xm:sqref>
            </x14:sparkline>
            <x14:sparkline>
              <xm:f>Oppervlaktewater!E1117:R1117</xm:f>
              <xm:sqref>T1117</xm:sqref>
            </x14:sparkline>
            <x14:sparkline>
              <xm:f>Oppervlaktewater!E1118:R1118</xm:f>
              <xm:sqref>T1118</xm:sqref>
            </x14:sparkline>
            <x14:sparkline>
              <xm:f>Oppervlaktewater!E1119:R1119</xm:f>
              <xm:sqref>T1119</xm:sqref>
            </x14:sparkline>
            <x14:sparkline>
              <xm:f>Oppervlaktewater!E1120:R1120</xm:f>
              <xm:sqref>T1120</xm:sqref>
            </x14:sparkline>
            <x14:sparkline>
              <xm:f>Oppervlaktewater!E1121:R1121</xm:f>
              <xm:sqref>T1121</xm:sqref>
            </x14:sparkline>
            <x14:sparkline>
              <xm:f>Oppervlaktewater!E1122:R1122</xm:f>
              <xm:sqref>T1122</xm:sqref>
            </x14:sparkline>
            <x14:sparkline>
              <xm:f>Oppervlaktewater!E1123:R1123</xm:f>
              <xm:sqref>T1123</xm:sqref>
            </x14:sparkline>
            <x14:sparkline>
              <xm:f>Oppervlaktewater!E1124:R1124</xm:f>
              <xm:sqref>T1124</xm:sqref>
            </x14:sparkline>
            <x14:sparkline>
              <xm:f>Oppervlaktewater!E1125:R1125</xm:f>
              <xm:sqref>T1125</xm:sqref>
            </x14:sparkline>
            <x14:sparkline>
              <xm:f>Oppervlaktewater!E1126:R1126</xm:f>
              <xm:sqref>T1126</xm:sqref>
            </x14:sparkline>
            <x14:sparkline>
              <xm:f>Oppervlaktewater!E1127:R1127</xm:f>
              <xm:sqref>T1127</xm:sqref>
            </x14:sparkline>
            <x14:sparkline>
              <xm:f>Oppervlaktewater!E1128:R1128</xm:f>
              <xm:sqref>T1128</xm:sqref>
            </x14:sparkline>
            <x14:sparkline>
              <xm:f>Oppervlaktewater!E1129:R1129</xm:f>
              <xm:sqref>T1129</xm:sqref>
            </x14:sparkline>
            <x14:sparkline>
              <xm:f>Oppervlaktewater!E1130:R1130</xm:f>
              <xm:sqref>T1130</xm:sqref>
            </x14:sparkline>
            <x14:sparkline>
              <xm:f>Oppervlaktewater!E1131:R1131</xm:f>
              <xm:sqref>T1131</xm:sqref>
            </x14:sparkline>
            <x14:sparkline>
              <xm:f>Oppervlaktewater!E1132:R1132</xm:f>
              <xm:sqref>T1132</xm:sqref>
            </x14:sparkline>
            <x14:sparkline>
              <xm:f>Oppervlaktewater!E1133:R1133</xm:f>
              <xm:sqref>T1133</xm:sqref>
            </x14:sparkline>
            <x14:sparkline>
              <xm:f>Oppervlaktewater!E1134:R1134</xm:f>
              <xm:sqref>T1134</xm:sqref>
            </x14:sparkline>
            <x14:sparkline>
              <xm:f>Oppervlaktewater!E1135:R1135</xm:f>
              <xm:sqref>T1135</xm:sqref>
            </x14:sparkline>
            <x14:sparkline>
              <xm:f>Oppervlaktewater!E1136:R1136</xm:f>
              <xm:sqref>T1136</xm:sqref>
            </x14:sparkline>
            <x14:sparkline>
              <xm:f>Oppervlaktewater!E1137:R1137</xm:f>
              <xm:sqref>T1137</xm:sqref>
            </x14:sparkline>
            <x14:sparkline>
              <xm:f>Oppervlaktewater!E1138:R1138</xm:f>
              <xm:sqref>T1138</xm:sqref>
            </x14:sparkline>
            <x14:sparkline>
              <xm:f>Oppervlaktewater!E1139:R1139</xm:f>
              <xm:sqref>T1139</xm:sqref>
            </x14:sparkline>
            <x14:sparkline>
              <xm:f>Oppervlaktewater!E1140:R1140</xm:f>
              <xm:sqref>T1140</xm:sqref>
            </x14:sparkline>
            <x14:sparkline>
              <xm:f>Oppervlaktewater!E1141:R1141</xm:f>
              <xm:sqref>T1141</xm:sqref>
            </x14:sparkline>
            <x14:sparkline>
              <xm:f>Oppervlaktewater!E1142:R1142</xm:f>
              <xm:sqref>T1142</xm:sqref>
            </x14:sparkline>
            <x14:sparkline>
              <xm:f>Oppervlaktewater!E1143:R1143</xm:f>
              <xm:sqref>T1143</xm:sqref>
            </x14:sparkline>
            <x14:sparkline>
              <xm:f>Oppervlaktewater!E1144:R1144</xm:f>
              <xm:sqref>T1144</xm:sqref>
            </x14:sparkline>
            <x14:sparkline>
              <xm:f>Oppervlaktewater!E1145:R1145</xm:f>
              <xm:sqref>T1145</xm:sqref>
            </x14:sparkline>
            <x14:sparkline>
              <xm:f>Oppervlaktewater!E1146:R1146</xm:f>
              <xm:sqref>T1146</xm:sqref>
            </x14:sparkline>
            <x14:sparkline>
              <xm:f>Oppervlaktewater!E1147:R1147</xm:f>
              <xm:sqref>T1147</xm:sqref>
            </x14:sparkline>
            <x14:sparkline>
              <xm:f>Oppervlaktewater!E1148:R1148</xm:f>
              <xm:sqref>T1148</xm:sqref>
            </x14:sparkline>
            <x14:sparkline>
              <xm:f>Oppervlaktewater!E1149:R1149</xm:f>
              <xm:sqref>T1149</xm:sqref>
            </x14:sparkline>
            <x14:sparkline>
              <xm:f>Oppervlaktewater!E1150:R1150</xm:f>
              <xm:sqref>T1150</xm:sqref>
            </x14:sparkline>
            <x14:sparkline>
              <xm:f>Oppervlaktewater!E1151:R1151</xm:f>
              <xm:sqref>T1151</xm:sqref>
            </x14:sparkline>
            <x14:sparkline>
              <xm:f>Oppervlaktewater!E1152:R1152</xm:f>
              <xm:sqref>T1152</xm:sqref>
            </x14:sparkline>
            <x14:sparkline>
              <xm:f>Oppervlaktewater!E1153:R1153</xm:f>
              <xm:sqref>T1153</xm:sqref>
            </x14:sparkline>
            <x14:sparkline>
              <xm:f>Oppervlaktewater!E1154:R1154</xm:f>
              <xm:sqref>T1154</xm:sqref>
            </x14:sparkline>
            <x14:sparkline>
              <xm:f>Oppervlaktewater!E1155:R1155</xm:f>
              <xm:sqref>T1155</xm:sqref>
            </x14:sparkline>
            <x14:sparkline>
              <xm:f>Oppervlaktewater!E1156:R1156</xm:f>
              <xm:sqref>T1156</xm:sqref>
            </x14:sparkline>
            <x14:sparkline>
              <xm:f>Oppervlaktewater!E1157:R1157</xm:f>
              <xm:sqref>T1157</xm:sqref>
            </x14:sparkline>
            <x14:sparkline>
              <xm:f>Oppervlaktewater!E1158:R1158</xm:f>
              <xm:sqref>T1158</xm:sqref>
            </x14:sparkline>
            <x14:sparkline>
              <xm:f>Oppervlaktewater!E1159:R1159</xm:f>
              <xm:sqref>T1159</xm:sqref>
            </x14:sparkline>
            <x14:sparkline>
              <xm:f>Oppervlaktewater!E1160:R1160</xm:f>
              <xm:sqref>T1160</xm:sqref>
            </x14:sparkline>
            <x14:sparkline>
              <xm:f>Oppervlaktewater!E1161:R1161</xm:f>
              <xm:sqref>T1161</xm:sqref>
            </x14:sparkline>
            <x14:sparkline>
              <xm:f>Oppervlaktewater!E1162:R1162</xm:f>
              <xm:sqref>T1162</xm:sqref>
            </x14:sparkline>
            <x14:sparkline>
              <xm:f>Oppervlaktewater!E1163:R1163</xm:f>
              <xm:sqref>T1163</xm:sqref>
            </x14:sparkline>
            <x14:sparkline>
              <xm:f>Oppervlaktewater!E1164:R1164</xm:f>
              <xm:sqref>T1164</xm:sqref>
            </x14:sparkline>
            <x14:sparkline>
              <xm:f>Oppervlaktewater!E1165:R1165</xm:f>
              <xm:sqref>T1165</xm:sqref>
            </x14:sparkline>
            <x14:sparkline>
              <xm:f>Oppervlaktewater!E1166:R1166</xm:f>
              <xm:sqref>T1166</xm:sqref>
            </x14:sparkline>
            <x14:sparkline>
              <xm:f>Oppervlaktewater!E1167:R1167</xm:f>
              <xm:sqref>T1167</xm:sqref>
            </x14:sparkline>
            <x14:sparkline>
              <xm:f>Oppervlaktewater!E1168:R1168</xm:f>
              <xm:sqref>T1168</xm:sqref>
            </x14:sparkline>
            <x14:sparkline>
              <xm:f>Oppervlaktewater!E1169:R1169</xm:f>
              <xm:sqref>T1169</xm:sqref>
            </x14:sparkline>
            <x14:sparkline>
              <xm:f>Oppervlaktewater!E1170:R1170</xm:f>
              <xm:sqref>T1170</xm:sqref>
            </x14:sparkline>
            <x14:sparkline>
              <xm:f>Oppervlaktewater!E1171:R1171</xm:f>
              <xm:sqref>T1171</xm:sqref>
            </x14:sparkline>
            <x14:sparkline>
              <xm:f>Oppervlaktewater!E1172:R1172</xm:f>
              <xm:sqref>T1172</xm:sqref>
            </x14:sparkline>
            <x14:sparkline>
              <xm:f>Oppervlaktewater!E1173:R1173</xm:f>
              <xm:sqref>T1173</xm:sqref>
            </x14:sparkline>
            <x14:sparkline>
              <xm:f>Oppervlaktewater!E1174:R1174</xm:f>
              <xm:sqref>T1174</xm:sqref>
            </x14:sparkline>
            <x14:sparkline>
              <xm:f>Oppervlaktewater!E1175:R1175</xm:f>
              <xm:sqref>T1175</xm:sqref>
            </x14:sparkline>
            <x14:sparkline>
              <xm:f>Oppervlaktewater!E1176:R1176</xm:f>
              <xm:sqref>T1176</xm:sqref>
            </x14:sparkline>
            <x14:sparkline>
              <xm:f>Oppervlaktewater!E1177:R1177</xm:f>
              <xm:sqref>T1177</xm:sqref>
            </x14:sparkline>
            <x14:sparkline>
              <xm:f>Oppervlaktewater!E1178:R1178</xm:f>
              <xm:sqref>T1178</xm:sqref>
            </x14:sparkline>
            <x14:sparkline>
              <xm:f>Oppervlaktewater!E1179:R1179</xm:f>
              <xm:sqref>T1179</xm:sqref>
            </x14:sparkline>
            <x14:sparkline>
              <xm:f>Oppervlaktewater!E1180:R1180</xm:f>
              <xm:sqref>T1180</xm:sqref>
            </x14:sparkline>
            <x14:sparkline>
              <xm:f>Oppervlaktewater!E1181:R1181</xm:f>
              <xm:sqref>T1181</xm:sqref>
            </x14:sparkline>
            <x14:sparkline>
              <xm:f>Oppervlaktewater!E1182:R1182</xm:f>
              <xm:sqref>T1182</xm:sqref>
            </x14:sparkline>
            <x14:sparkline>
              <xm:f>Oppervlaktewater!E1183:R1183</xm:f>
              <xm:sqref>T1183</xm:sqref>
            </x14:sparkline>
            <x14:sparkline>
              <xm:f>Oppervlaktewater!E1184:R1184</xm:f>
              <xm:sqref>T1184</xm:sqref>
            </x14:sparkline>
            <x14:sparkline>
              <xm:f>Oppervlaktewater!E1185:R1185</xm:f>
              <xm:sqref>T1185</xm:sqref>
            </x14:sparkline>
            <x14:sparkline>
              <xm:f>Oppervlaktewater!E1186:R1186</xm:f>
              <xm:sqref>T1186</xm:sqref>
            </x14:sparkline>
            <x14:sparkline>
              <xm:f>Oppervlaktewater!E1187:R1187</xm:f>
              <xm:sqref>T1187</xm:sqref>
            </x14:sparkline>
            <x14:sparkline>
              <xm:f>Oppervlaktewater!E1188:R1188</xm:f>
              <xm:sqref>T1188</xm:sqref>
            </x14:sparkline>
            <x14:sparkline>
              <xm:f>Oppervlaktewater!E1189:R1189</xm:f>
              <xm:sqref>T1189</xm:sqref>
            </x14:sparkline>
            <x14:sparkline>
              <xm:f>Oppervlaktewater!E1190:R1190</xm:f>
              <xm:sqref>T1190</xm:sqref>
            </x14:sparkline>
            <x14:sparkline>
              <xm:f>Oppervlaktewater!E1191:R1191</xm:f>
              <xm:sqref>T1191</xm:sqref>
            </x14:sparkline>
            <x14:sparkline>
              <xm:f>Oppervlaktewater!E1192:R1192</xm:f>
              <xm:sqref>T1192</xm:sqref>
            </x14:sparkline>
            <x14:sparkline>
              <xm:f>Oppervlaktewater!E1193:R1193</xm:f>
              <xm:sqref>T1193</xm:sqref>
            </x14:sparkline>
            <x14:sparkline>
              <xm:f>Oppervlaktewater!E1194:R1194</xm:f>
              <xm:sqref>T1194</xm:sqref>
            </x14:sparkline>
            <x14:sparkline>
              <xm:f>Oppervlaktewater!E1195:R1195</xm:f>
              <xm:sqref>T1195</xm:sqref>
            </x14:sparkline>
            <x14:sparkline>
              <xm:f>Oppervlaktewater!E1196:R1196</xm:f>
              <xm:sqref>T1196</xm:sqref>
            </x14:sparkline>
            <x14:sparkline>
              <xm:f>Oppervlaktewater!E1197:R1197</xm:f>
              <xm:sqref>T1197</xm:sqref>
            </x14:sparkline>
            <x14:sparkline>
              <xm:f>Oppervlaktewater!E1198:R1198</xm:f>
              <xm:sqref>T1198</xm:sqref>
            </x14:sparkline>
            <x14:sparkline>
              <xm:f>Oppervlaktewater!E1199:R1199</xm:f>
              <xm:sqref>T1199</xm:sqref>
            </x14:sparkline>
            <x14:sparkline>
              <xm:f>Oppervlaktewater!E1200:R1200</xm:f>
              <xm:sqref>T1200</xm:sqref>
            </x14:sparkline>
            <x14:sparkline>
              <xm:f>Oppervlaktewater!E1201:R1201</xm:f>
              <xm:sqref>T1201</xm:sqref>
            </x14:sparkline>
            <x14:sparkline>
              <xm:f>Oppervlaktewater!E1202:R1202</xm:f>
              <xm:sqref>T1202</xm:sqref>
            </x14:sparkline>
            <x14:sparkline>
              <xm:f>Oppervlaktewater!E1203:R1203</xm:f>
              <xm:sqref>T1203</xm:sqref>
            </x14:sparkline>
            <x14:sparkline>
              <xm:f>Oppervlaktewater!E1204:R1204</xm:f>
              <xm:sqref>T1204</xm:sqref>
            </x14:sparkline>
            <x14:sparkline>
              <xm:f>Oppervlaktewater!E1205:R1205</xm:f>
              <xm:sqref>T1205</xm:sqref>
            </x14:sparkline>
            <x14:sparkline>
              <xm:f>Oppervlaktewater!E1206:R1206</xm:f>
              <xm:sqref>T1206</xm:sqref>
            </x14:sparkline>
            <x14:sparkline>
              <xm:f>Oppervlaktewater!E1207:R1207</xm:f>
              <xm:sqref>T1207</xm:sqref>
            </x14:sparkline>
            <x14:sparkline>
              <xm:f>Oppervlaktewater!E1208:R1208</xm:f>
              <xm:sqref>T1208</xm:sqref>
            </x14:sparkline>
            <x14:sparkline>
              <xm:f>Oppervlaktewater!E1209:R1209</xm:f>
              <xm:sqref>T1209</xm:sqref>
            </x14:sparkline>
            <x14:sparkline>
              <xm:f>Oppervlaktewater!E1210:R1210</xm:f>
              <xm:sqref>T1210</xm:sqref>
            </x14:sparkline>
            <x14:sparkline>
              <xm:f>Oppervlaktewater!E1211:R1211</xm:f>
              <xm:sqref>T1211</xm:sqref>
            </x14:sparkline>
            <x14:sparkline>
              <xm:f>Oppervlaktewater!E1212:R1212</xm:f>
              <xm:sqref>T1212</xm:sqref>
            </x14:sparkline>
            <x14:sparkline>
              <xm:f>Oppervlaktewater!E1213:R1213</xm:f>
              <xm:sqref>T1213</xm:sqref>
            </x14:sparkline>
            <x14:sparkline>
              <xm:f>Oppervlaktewater!E1214:R1214</xm:f>
              <xm:sqref>T1214</xm:sqref>
            </x14:sparkline>
            <x14:sparkline>
              <xm:f>Oppervlaktewater!E1215:R1215</xm:f>
              <xm:sqref>T1215</xm:sqref>
            </x14:sparkline>
            <x14:sparkline>
              <xm:f>Oppervlaktewater!E1216:R1216</xm:f>
              <xm:sqref>T1216</xm:sqref>
            </x14:sparkline>
            <x14:sparkline>
              <xm:f>Oppervlaktewater!E1217:R1217</xm:f>
              <xm:sqref>T1217</xm:sqref>
            </x14:sparkline>
            <x14:sparkline>
              <xm:f>Oppervlaktewater!E1218:R1218</xm:f>
              <xm:sqref>T1218</xm:sqref>
            </x14:sparkline>
            <x14:sparkline>
              <xm:f>Oppervlaktewater!E1219:R1219</xm:f>
              <xm:sqref>T1219</xm:sqref>
            </x14:sparkline>
            <x14:sparkline>
              <xm:f>Oppervlaktewater!E1220:R1220</xm:f>
              <xm:sqref>T1220</xm:sqref>
            </x14:sparkline>
            <x14:sparkline>
              <xm:f>Oppervlaktewater!E1221:R1221</xm:f>
              <xm:sqref>T1221</xm:sqref>
            </x14:sparkline>
            <x14:sparkline>
              <xm:f>Oppervlaktewater!E1222:R1222</xm:f>
              <xm:sqref>T1222</xm:sqref>
            </x14:sparkline>
            <x14:sparkline>
              <xm:f>Oppervlaktewater!E1223:R1223</xm:f>
              <xm:sqref>T1223</xm:sqref>
            </x14:sparkline>
            <x14:sparkline>
              <xm:f>Oppervlaktewater!E1224:R1224</xm:f>
              <xm:sqref>T1224</xm:sqref>
            </x14:sparkline>
            <x14:sparkline>
              <xm:f>Oppervlaktewater!E1225:R1225</xm:f>
              <xm:sqref>T1225</xm:sqref>
            </x14:sparkline>
            <x14:sparkline>
              <xm:f>Oppervlaktewater!E1226:R1226</xm:f>
              <xm:sqref>T1226</xm:sqref>
            </x14:sparkline>
            <x14:sparkline>
              <xm:f>Oppervlaktewater!E1227:R1227</xm:f>
              <xm:sqref>T1227</xm:sqref>
            </x14:sparkline>
            <x14:sparkline>
              <xm:f>Oppervlaktewater!E1228:R1228</xm:f>
              <xm:sqref>T1228</xm:sqref>
            </x14:sparkline>
            <x14:sparkline>
              <xm:f>Oppervlaktewater!E1229:R1229</xm:f>
              <xm:sqref>T1229</xm:sqref>
            </x14:sparkline>
            <x14:sparkline>
              <xm:f>Oppervlaktewater!E1230:R1230</xm:f>
              <xm:sqref>T1230</xm:sqref>
            </x14:sparkline>
            <x14:sparkline>
              <xm:f>Oppervlaktewater!E1231:R1231</xm:f>
              <xm:sqref>T1231</xm:sqref>
            </x14:sparkline>
            <x14:sparkline>
              <xm:f>Oppervlaktewater!E1232:R1232</xm:f>
              <xm:sqref>T1232</xm:sqref>
            </x14:sparkline>
            <x14:sparkline>
              <xm:f>Oppervlaktewater!E1233:R1233</xm:f>
              <xm:sqref>T1233</xm:sqref>
            </x14:sparkline>
            <x14:sparkline>
              <xm:f>Oppervlaktewater!E1234:R1234</xm:f>
              <xm:sqref>T1234</xm:sqref>
            </x14:sparkline>
            <x14:sparkline>
              <xm:f>Oppervlaktewater!E1235:R1235</xm:f>
              <xm:sqref>T1235</xm:sqref>
            </x14:sparkline>
            <x14:sparkline>
              <xm:f>Oppervlaktewater!E1236:R1236</xm:f>
              <xm:sqref>T1236</xm:sqref>
            </x14:sparkline>
            <x14:sparkline>
              <xm:f>Oppervlaktewater!E1237:R1237</xm:f>
              <xm:sqref>T1237</xm:sqref>
            </x14:sparkline>
            <x14:sparkline>
              <xm:f>Oppervlaktewater!E1238:R1238</xm:f>
              <xm:sqref>T1238</xm:sqref>
            </x14:sparkline>
            <x14:sparkline>
              <xm:f>Oppervlaktewater!E1239:R1239</xm:f>
              <xm:sqref>T1239</xm:sqref>
            </x14:sparkline>
            <x14:sparkline>
              <xm:f>Oppervlaktewater!E1240:R1240</xm:f>
              <xm:sqref>T1240</xm:sqref>
            </x14:sparkline>
            <x14:sparkline>
              <xm:f>Oppervlaktewater!E1241:R1241</xm:f>
              <xm:sqref>T1241</xm:sqref>
            </x14:sparkline>
            <x14:sparkline>
              <xm:f>Oppervlaktewater!E1242:R1242</xm:f>
              <xm:sqref>T1242</xm:sqref>
            </x14:sparkline>
            <x14:sparkline>
              <xm:f>Oppervlaktewater!E1243:R1243</xm:f>
              <xm:sqref>T1243</xm:sqref>
            </x14:sparkline>
            <x14:sparkline>
              <xm:f>Oppervlaktewater!E1244:R1244</xm:f>
              <xm:sqref>T1244</xm:sqref>
            </x14:sparkline>
            <x14:sparkline>
              <xm:f>Oppervlaktewater!E1245:R1245</xm:f>
              <xm:sqref>T1245</xm:sqref>
            </x14:sparkline>
            <x14:sparkline>
              <xm:f>Oppervlaktewater!E1246:R1246</xm:f>
              <xm:sqref>T1246</xm:sqref>
            </x14:sparkline>
            <x14:sparkline>
              <xm:f>Oppervlaktewater!E1247:R1247</xm:f>
              <xm:sqref>T1247</xm:sqref>
            </x14:sparkline>
            <x14:sparkline>
              <xm:f>Oppervlaktewater!E1248:R1248</xm:f>
              <xm:sqref>T1248</xm:sqref>
            </x14:sparkline>
            <x14:sparkline>
              <xm:f>Oppervlaktewater!E1249:R1249</xm:f>
              <xm:sqref>T1249</xm:sqref>
            </x14:sparkline>
            <x14:sparkline>
              <xm:f>Oppervlaktewater!E1250:R1250</xm:f>
              <xm:sqref>T1250</xm:sqref>
            </x14:sparkline>
            <x14:sparkline>
              <xm:f>Oppervlaktewater!E1251:R1251</xm:f>
              <xm:sqref>T1251</xm:sqref>
            </x14:sparkline>
            <x14:sparkline>
              <xm:f>Oppervlaktewater!E1252:R1252</xm:f>
              <xm:sqref>T1252</xm:sqref>
            </x14:sparkline>
            <x14:sparkline>
              <xm:f>Oppervlaktewater!E1253:R1253</xm:f>
              <xm:sqref>T1253</xm:sqref>
            </x14:sparkline>
            <x14:sparkline>
              <xm:f>Oppervlaktewater!E1254:R1254</xm:f>
              <xm:sqref>T1254</xm:sqref>
            </x14:sparkline>
            <x14:sparkline>
              <xm:f>Oppervlaktewater!E1255:R1255</xm:f>
              <xm:sqref>T1255</xm:sqref>
            </x14:sparkline>
            <x14:sparkline>
              <xm:f>Oppervlaktewater!E1256:R1256</xm:f>
              <xm:sqref>T1256</xm:sqref>
            </x14:sparkline>
            <x14:sparkline>
              <xm:f>Oppervlaktewater!E1257:R1257</xm:f>
              <xm:sqref>T1257</xm:sqref>
            </x14:sparkline>
            <x14:sparkline>
              <xm:f>Oppervlaktewater!E1258:R1258</xm:f>
              <xm:sqref>T1258</xm:sqref>
            </x14:sparkline>
            <x14:sparkline>
              <xm:f>Oppervlaktewater!E1259:R1259</xm:f>
              <xm:sqref>T1259</xm:sqref>
            </x14:sparkline>
            <x14:sparkline>
              <xm:f>Oppervlaktewater!E1260:R1260</xm:f>
              <xm:sqref>T1260</xm:sqref>
            </x14:sparkline>
            <x14:sparkline>
              <xm:f>Oppervlaktewater!E1261:R1261</xm:f>
              <xm:sqref>T1261</xm:sqref>
            </x14:sparkline>
            <x14:sparkline>
              <xm:f>Oppervlaktewater!E1262:R1262</xm:f>
              <xm:sqref>T1262</xm:sqref>
            </x14:sparkline>
            <x14:sparkline>
              <xm:f>Oppervlaktewater!E1263:R1263</xm:f>
              <xm:sqref>T1263</xm:sqref>
            </x14:sparkline>
            <x14:sparkline>
              <xm:f>Oppervlaktewater!E1264:R1264</xm:f>
              <xm:sqref>T1264</xm:sqref>
            </x14:sparkline>
            <x14:sparkline>
              <xm:f>Oppervlaktewater!E1265:R1265</xm:f>
              <xm:sqref>T1265</xm:sqref>
            </x14:sparkline>
            <x14:sparkline>
              <xm:f>Oppervlaktewater!E1266:R1266</xm:f>
              <xm:sqref>T1266</xm:sqref>
            </x14:sparkline>
            <x14:sparkline>
              <xm:f>Oppervlaktewater!E1267:R1267</xm:f>
              <xm:sqref>T1267</xm:sqref>
            </x14:sparkline>
            <x14:sparkline>
              <xm:f>Oppervlaktewater!E1268:R1268</xm:f>
              <xm:sqref>T1268</xm:sqref>
            </x14:sparkline>
            <x14:sparkline>
              <xm:f>Oppervlaktewater!E1269:R1269</xm:f>
              <xm:sqref>T1269</xm:sqref>
            </x14:sparkline>
            <x14:sparkline>
              <xm:f>Oppervlaktewater!E1270:R1270</xm:f>
              <xm:sqref>T1270</xm:sqref>
            </x14:sparkline>
            <x14:sparkline>
              <xm:f>Oppervlaktewater!E1271:R1271</xm:f>
              <xm:sqref>T1271</xm:sqref>
            </x14:sparkline>
            <x14:sparkline>
              <xm:f>Oppervlaktewater!E1272:R1272</xm:f>
              <xm:sqref>T1272</xm:sqref>
            </x14:sparkline>
            <x14:sparkline>
              <xm:f>Oppervlaktewater!E1273:R1273</xm:f>
              <xm:sqref>T1273</xm:sqref>
            </x14:sparkline>
            <x14:sparkline>
              <xm:f>Oppervlaktewater!E1274:R1274</xm:f>
              <xm:sqref>T1274</xm:sqref>
            </x14:sparkline>
            <x14:sparkline>
              <xm:f>Oppervlaktewater!E1275:R1275</xm:f>
              <xm:sqref>T1275</xm:sqref>
            </x14:sparkline>
            <x14:sparkline>
              <xm:f>Oppervlaktewater!E1276:R1276</xm:f>
              <xm:sqref>T1276</xm:sqref>
            </x14:sparkline>
            <x14:sparkline>
              <xm:f>Oppervlaktewater!E1277:R1277</xm:f>
              <xm:sqref>T1277</xm:sqref>
            </x14:sparkline>
            <x14:sparkline>
              <xm:f>Oppervlaktewater!E1278:R1278</xm:f>
              <xm:sqref>T1278</xm:sqref>
            </x14:sparkline>
            <x14:sparkline>
              <xm:f>Oppervlaktewater!E1279:R1279</xm:f>
              <xm:sqref>T1279</xm:sqref>
            </x14:sparkline>
            <x14:sparkline>
              <xm:f>Oppervlaktewater!E1280:R1280</xm:f>
              <xm:sqref>T1280</xm:sqref>
            </x14:sparkline>
            <x14:sparkline>
              <xm:f>Oppervlaktewater!E1281:R1281</xm:f>
              <xm:sqref>T1281</xm:sqref>
            </x14:sparkline>
            <x14:sparkline>
              <xm:f>Oppervlaktewater!E1282:R1282</xm:f>
              <xm:sqref>T1282</xm:sqref>
            </x14:sparkline>
            <x14:sparkline>
              <xm:f>Oppervlaktewater!E1283:R1283</xm:f>
              <xm:sqref>T1283</xm:sqref>
            </x14:sparkline>
            <x14:sparkline>
              <xm:f>Oppervlaktewater!E1284:R1284</xm:f>
              <xm:sqref>T1284</xm:sqref>
            </x14:sparkline>
            <x14:sparkline>
              <xm:f>Oppervlaktewater!E1285:R1285</xm:f>
              <xm:sqref>T1285</xm:sqref>
            </x14:sparkline>
            <x14:sparkline>
              <xm:f>Oppervlaktewater!E1286:R1286</xm:f>
              <xm:sqref>T1286</xm:sqref>
            </x14:sparkline>
            <x14:sparkline>
              <xm:f>Oppervlaktewater!E1287:R1287</xm:f>
              <xm:sqref>T1287</xm:sqref>
            </x14:sparkline>
            <x14:sparkline>
              <xm:f>Oppervlaktewater!E1288:R1288</xm:f>
              <xm:sqref>T1288</xm:sqref>
            </x14:sparkline>
            <x14:sparkline>
              <xm:f>Oppervlaktewater!E1289:R1289</xm:f>
              <xm:sqref>T1289</xm:sqref>
            </x14:sparkline>
            <x14:sparkline>
              <xm:f>Oppervlaktewater!E1290:R1290</xm:f>
              <xm:sqref>T1290</xm:sqref>
            </x14:sparkline>
            <x14:sparkline>
              <xm:f>Oppervlaktewater!E1291:R1291</xm:f>
              <xm:sqref>T1291</xm:sqref>
            </x14:sparkline>
            <x14:sparkline>
              <xm:f>Oppervlaktewater!E1292:R1292</xm:f>
              <xm:sqref>T1292</xm:sqref>
            </x14:sparkline>
            <x14:sparkline>
              <xm:f>Oppervlaktewater!E1293:R1293</xm:f>
              <xm:sqref>T1293</xm:sqref>
            </x14:sparkline>
            <x14:sparkline>
              <xm:f>Oppervlaktewater!E1294:R1294</xm:f>
              <xm:sqref>T1294</xm:sqref>
            </x14:sparkline>
            <x14:sparkline>
              <xm:f>Oppervlaktewater!E1295:R1295</xm:f>
              <xm:sqref>T1295</xm:sqref>
            </x14:sparkline>
            <x14:sparkline>
              <xm:f>Oppervlaktewater!E1296:R1296</xm:f>
              <xm:sqref>T1296</xm:sqref>
            </x14:sparkline>
            <x14:sparkline>
              <xm:f>Oppervlaktewater!E1297:R1297</xm:f>
              <xm:sqref>T1297</xm:sqref>
            </x14:sparkline>
            <x14:sparkline>
              <xm:f>Oppervlaktewater!E1298:R1298</xm:f>
              <xm:sqref>T1298</xm:sqref>
            </x14:sparkline>
            <x14:sparkline>
              <xm:f>Oppervlaktewater!E1299:R1299</xm:f>
              <xm:sqref>T1299</xm:sqref>
            </x14:sparkline>
            <x14:sparkline>
              <xm:f>Oppervlaktewater!E1300:R1300</xm:f>
              <xm:sqref>T1300</xm:sqref>
            </x14:sparkline>
            <x14:sparkline>
              <xm:f>Oppervlaktewater!E1301:R1301</xm:f>
              <xm:sqref>T1301</xm:sqref>
            </x14:sparkline>
            <x14:sparkline>
              <xm:f>Oppervlaktewater!E1302:R1302</xm:f>
              <xm:sqref>T1302</xm:sqref>
            </x14:sparkline>
            <x14:sparkline>
              <xm:f>Oppervlaktewater!E1303:R1303</xm:f>
              <xm:sqref>T1303</xm:sqref>
            </x14:sparkline>
            <x14:sparkline>
              <xm:f>Oppervlaktewater!E1304:R1304</xm:f>
              <xm:sqref>T1304</xm:sqref>
            </x14:sparkline>
            <x14:sparkline>
              <xm:f>Oppervlaktewater!E1305:R1305</xm:f>
              <xm:sqref>T1305</xm:sqref>
            </x14:sparkline>
            <x14:sparkline>
              <xm:f>Oppervlaktewater!E1306:R1306</xm:f>
              <xm:sqref>T1306</xm:sqref>
            </x14:sparkline>
            <x14:sparkline>
              <xm:f>Oppervlaktewater!E1307:R1307</xm:f>
              <xm:sqref>T1307</xm:sqref>
            </x14:sparkline>
            <x14:sparkline>
              <xm:f>Oppervlaktewater!E1308:R1308</xm:f>
              <xm:sqref>T1308</xm:sqref>
            </x14:sparkline>
            <x14:sparkline>
              <xm:f>Oppervlaktewater!E1309:R1309</xm:f>
              <xm:sqref>T1309</xm:sqref>
            </x14:sparkline>
            <x14:sparkline>
              <xm:f>Oppervlaktewater!E1310:R1310</xm:f>
              <xm:sqref>T1310</xm:sqref>
            </x14:sparkline>
            <x14:sparkline>
              <xm:f>Oppervlaktewater!E1311:R1311</xm:f>
              <xm:sqref>T1311</xm:sqref>
            </x14:sparkline>
            <x14:sparkline>
              <xm:f>Oppervlaktewater!E1312:R1312</xm:f>
              <xm:sqref>T1312</xm:sqref>
            </x14:sparkline>
            <x14:sparkline>
              <xm:f>Oppervlaktewater!E1313:R1313</xm:f>
              <xm:sqref>T1313</xm:sqref>
            </x14:sparkline>
            <x14:sparkline>
              <xm:f>Oppervlaktewater!E1314:R1314</xm:f>
              <xm:sqref>T1314</xm:sqref>
            </x14:sparkline>
            <x14:sparkline>
              <xm:f>Oppervlaktewater!E1315:R1315</xm:f>
              <xm:sqref>T1315</xm:sqref>
            </x14:sparkline>
            <x14:sparkline>
              <xm:f>Oppervlaktewater!E1316:R1316</xm:f>
              <xm:sqref>T1316</xm:sqref>
            </x14:sparkline>
            <x14:sparkline>
              <xm:f>Oppervlaktewater!E1317:R1317</xm:f>
              <xm:sqref>T1317</xm:sqref>
            </x14:sparkline>
            <x14:sparkline>
              <xm:f>Oppervlaktewater!E1318:R1318</xm:f>
              <xm:sqref>T1318</xm:sqref>
            </x14:sparkline>
            <x14:sparkline>
              <xm:f>Oppervlaktewater!E1319:R1319</xm:f>
              <xm:sqref>T1319</xm:sqref>
            </x14:sparkline>
            <x14:sparkline>
              <xm:f>Oppervlaktewater!E1320:R1320</xm:f>
              <xm:sqref>T1320</xm:sqref>
            </x14:sparkline>
            <x14:sparkline>
              <xm:f>Oppervlaktewater!E1321:R1321</xm:f>
              <xm:sqref>T1321</xm:sqref>
            </x14:sparkline>
            <x14:sparkline>
              <xm:f>Oppervlaktewater!E1322:R1322</xm:f>
              <xm:sqref>T1322</xm:sqref>
            </x14:sparkline>
            <x14:sparkline>
              <xm:f>Oppervlaktewater!E1323:R1323</xm:f>
              <xm:sqref>T1323</xm:sqref>
            </x14:sparkline>
            <x14:sparkline>
              <xm:f>Oppervlaktewater!E1324:R1324</xm:f>
              <xm:sqref>T1324</xm:sqref>
            </x14:sparkline>
            <x14:sparkline>
              <xm:f>Oppervlaktewater!E1325:R1325</xm:f>
              <xm:sqref>T1325</xm:sqref>
            </x14:sparkline>
            <x14:sparkline>
              <xm:f>Oppervlaktewater!E1326:R1326</xm:f>
              <xm:sqref>T1326</xm:sqref>
            </x14:sparkline>
            <x14:sparkline>
              <xm:f>Oppervlaktewater!E1327:R1327</xm:f>
              <xm:sqref>T1327</xm:sqref>
            </x14:sparkline>
            <x14:sparkline>
              <xm:f>Oppervlaktewater!E1328:R1328</xm:f>
              <xm:sqref>T1328</xm:sqref>
            </x14:sparkline>
            <x14:sparkline>
              <xm:f>Oppervlaktewater!E1329:R1329</xm:f>
              <xm:sqref>T1329</xm:sqref>
            </x14:sparkline>
            <x14:sparkline>
              <xm:f>Oppervlaktewater!E1330:R1330</xm:f>
              <xm:sqref>T1330</xm:sqref>
            </x14:sparkline>
            <x14:sparkline>
              <xm:f>Oppervlaktewater!E1331:R1331</xm:f>
              <xm:sqref>T1331</xm:sqref>
            </x14:sparkline>
            <x14:sparkline>
              <xm:f>Oppervlaktewater!E1332:R1332</xm:f>
              <xm:sqref>T1332</xm:sqref>
            </x14:sparkline>
            <x14:sparkline>
              <xm:f>Oppervlaktewater!E1333:R1333</xm:f>
              <xm:sqref>T1333</xm:sqref>
            </x14:sparkline>
            <x14:sparkline>
              <xm:f>Oppervlaktewater!E1334:R1334</xm:f>
              <xm:sqref>T1334</xm:sqref>
            </x14:sparkline>
            <x14:sparkline>
              <xm:f>Oppervlaktewater!E1335:R1335</xm:f>
              <xm:sqref>T1335</xm:sqref>
            </x14:sparkline>
          </x14:sparklines>
        </x14:sparklineGroup>
        <x14:sparklineGroup displayEmptyCellsAs="gap" high="1" low="1" xr2:uid="{8D982CC3-6C91-4F8E-9E97-67E8419F4B5E}">
          <x14:colorSeries rgb="FF376092"/>
          <x14:colorNegative rgb="FFD00000"/>
          <x14:colorAxis rgb="FF000000"/>
          <x14:colorMarkers rgb="FFD00000"/>
          <x14:colorFirst rgb="FFD00000"/>
          <x14:colorLast rgb="FFD00000"/>
          <x14:colorHigh rgb="FFC00000"/>
          <x14:colorLow theme="1"/>
          <x14:sparklines>
            <x14:sparkline>
              <xm:f>Oppervlaktewater!E1344:S1344</xm:f>
              <xm:sqref>T1344</xm:sqref>
            </x14:sparkline>
            <x14:sparkline>
              <xm:f>Oppervlaktewater!E1345:S1345</xm:f>
              <xm:sqref>T1345</xm:sqref>
            </x14:sparkline>
            <x14:sparkline>
              <xm:f>Oppervlaktewater!E1346:S1346</xm:f>
              <xm:sqref>T1346</xm:sqref>
            </x14:sparkline>
          </x14:sparklines>
        </x14:sparklineGroup>
        <x14:sparklineGroup displayEmptyCellsAs="gap" high="1" low="1" xr2:uid="{5A4427A7-78F2-42A5-8C41-59E7F94A1803}">
          <x14:colorSeries rgb="FF376092"/>
          <x14:colorNegative rgb="FFD00000"/>
          <x14:colorAxis rgb="FF000000"/>
          <x14:colorMarkers rgb="FFD00000"/>
          <x14:colorFirst rgb="FFD00000"/>
          <x14:colorLast rgb="FFD00000"/>
          <x14:colorHigh rgb="FFC00000"/>
          <x14:colorLow theme="1"/>
          <x14:sparklines>
            <x14:sparkline>
              <xm:f>Oppervlaktewater!E1350:R1350</xm:f>
              <xm:sqref>T1350</xm:sqref>
            </x14:sparkline>
            <x14:sparkline>
              <xm:f>Oppervlaktewater!E1351:R1351</xm:f>
              <xm:sqref>T1351</xm:sqref>
            </x14:sparkline>
            <x14:sparkline>
              <xm:f>Oppervlaktewater!E1352:R1352</xm:f>
              <xm:sqref>T1352</xm:sqref>
            </x14:sparkline>
          </x14:sparklines>
        </x14:sparklineGroup>
        <x14:sparklineGroup type="column" displayEmptyCellsAs="gap" xr2:uid="{67392FD6-DCCA-449B-BFD1-383833466FEB}">
          <x14:colorSeries rgb="FF376092"/>
          <x14:colorNegative rgb="FFD00000"/>
          <x14:colorAxis rgb="FF000000"/>
          <x14:colorMarkers rgb="FFD00000"/>
          <x14:colorFirst rgb="FFD00000"/>
          <x14:colorLast rgb="FFD00000"/>
          <x14:colorHigh rgb="FFD00000"/>
          <x14:colorLow rgb="FFD00000"/>
          <x14:sparklines>
            <x14:sparkline>
              <xm:f>Oppervlaktewater!E1338:R1338</xm:f>
              <xm:sqref>T1338</xm:sqref>
            </x14:sparkline>
            <x14:sparkline>
              <xm:f>Oppervlaktewater!E1339:R1339</xm:f>
              <xm:sqref>T1339</xm:sqref>
            </x14:sparkline>
            <x14:sparkline>
              <xm:f>Oppervlaktewater!E1340:R1340</xm:f>
              <xm:sqref>T1340</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2BF4-30AD-4F83-B3A6-C1A7DF112954}">
  <sheetPr filterMode="1"/>
  <dimension ref="B1:AM597"/>
  <sheetViews>
    <sheetView zoomScale="70" zoomScaleNormal="70" workbookViewId="0">
      <selection activeCell="M556" sqref="M556"/>
    </sheetView>
  </sheetViews>
  <sheetFormatPr defaultColWidth="6.109375" defaultRowHeight="13.2" x14ac:dyDescent="0.25"/>
  <cols>
    <col min="1" max="1" width="5.5546875" style="1" bestFit="1" customWidth="1"/>
    <col min="2" max="2" width="25.109375" style="1" bestFit="1" customWidth="1"/>
    <col min="3" max="3" width="19" style="1" bestFit="1" customWidth="1"/>
    <col min="4" max="4" width="39.88671875" style="1" bestFit="1" customWidth="1"/>
    <col min="5" max="19" width="12.6640625" style="1" customWidth="1"/>
    <col min="20" max="20" width="17.6640625" style="1" bestFit="1" customWidth="1"/>
    <col min="21" max="21" width="6.5546875" style="1" bestFit="1" customWidth="1"/>
    <col min="22" max="22" width="7.88671875" style="1" bestFit="1" customWidth="1"/>
    <col min="23" max="23" width="6.88671875" style="1" bestFit="1" customWidth="1"/>
    <col min="24" max="27" width="6.5546875" style="1" bestFit="1" customWidth="1"/>
    <col min="28" max="28" width="7.33203125" style="1" bestFit="1" customWidth="1"/>
    <col min="29" max="29" width="6.5546875" style="1" bestFit="1" customWidth="1"/>
    <col min="30" max="16384" width="6.109375" style="1"/>
  </cols>
  <sheetData>
    <row r="1" spans="2:20" s="3" customFormat="1" ht="36.6" customHeight="1" x14ac:dyDescent="0.25">
      <c r="B1" s="90" t="s">
        <v>13</v>
      </c>
      <c r="C1" s="90"/>
      <c r="D1" s="90"/>
      <c r="E1" s="90"/>
      <c r="F1" s="90"/>
      <c r="G1" s="90"/>
      <c r="H1" s="90"/>
      <c r="I1" s="90"/>
      <c r="J1" s="90"/>
      <c r="K1" s="90"/>
      <c r="L1" s="90"/>
      <c r="M1" s="90"/>
      <c r="N1" s="90"/>
      <c r="O1" s="90"/>
      <c r="P1" s="90"/>
      <c r="Q1" s="90"/>
      <c r="R1" s="90"/>
    </row>
    <row r="3" spans="2:20" s="2" customFormat="1" ht="14.4" x14ac:dyDescent="0.25">
      <c r="B3" s="39" t="s">
        <v>26</v>
      </c>
      <c r="C3" s="39" t="s">
        <v>137</v>
      </c>
      <c r="D3" s="39" t="s">
        <v>27</v>
      </c>
      <c r="E3" s="39">
        <v>1990</v>
      </c>
      <c r="F3" s="39">
        <v>1995</v>
      </c>
      <c r="G3" s="39">
        <v>2000</v>
      </c>
      <c r="H3" s="39">
        <v>2005</v>
      </c>
      <c r="I3" s="39">
        <v>2010</v>
      </c>
      <c r="J3" s="91">
        <v>2015</v>
      </c>
      <c r="K3" s="39">
        <v>2016</v>
      </c>
      <c r="L3" s="39">
        <v>2017</v>
      </c>
      <c r="M3" s="39">
        <v>2018</v>
      </c>
      <c r="N3" s="39">
        <v>2019</v>
      </c>
      <c r="O3" s="39">
        <v>2020</v>
      </c>
      <c r="P3" s="39">
        <v>2021</v>
      </c>
      <c r="Q3" s="39">
        <v>2022</v>
      </c>
      <c r="R3" s="39">
        <v>2023</v>
      </c>
      <c r="S3" s="39">
        <v>2024</v>
      </c>
      <c r="T3" s="1" t="s">
        <v>319</v>
      </c>
    </row>
    <row r="4" spans="2:20" hidden="1" x14ac:dyDescent="0.25">
      <c r="B4" t="s">
        <v>3</v>
      </c>
      <c r="C4" t="s">
        <v>138</v>
      </c>
      <c r="D4" t="s">
        <v>143</v>
      </c>
      <c r="E4">
        <v>0.23699781645457499</v>
      </c>
      <c r="F4" s="41"/>
      <c r="G4" s="41"/>
      <c r="H4" s="41"/>
      <c r="I4" s="41"/>
      <c r="J4" s="41"/>
      <c r="K4" s="41"/>
      <c r="L4" s="41"/>
      <c r="M4" s="41"/>
      <c r="N4" s="41"/>
      <c r="O4" s="41"/>
      <c r="P4" s="41"/>
      <c r="Q4" s="41"/>
      <c r="R4" s="41"/>
      <c r="S4" s="41"/>
    </row>
    <row r="5" spans="2:20" hidden="1" x14ac:dyDescent="0.25">
      <c r="B5" t="s">
        <v>3</v>
      </c>
      <c r="C5" t="s">
        <v>138</v>
      </c>
      <c r="D5" t="s">
        <v>153</v>
      </c>
      <c r="E5"/>
      <c r="F5" s="41"/>
      <c r="G5">
        <v>4.5927644534384297E-2</v>
      </c>
      <c r="H5" s="41"/>
      <c r="I5" s="41"/>
      <c r="J5" s="41"/>
      <c r="K5" s="41"/>
      <c r="L5" s="41"/>
      <c r="M5" s="41"/>
      <c r="N5" s="41"/>
      <c r="O5" s="41"/>
      <c r="P5" s="41"/>
      <c r="Q5" s="41"/>
      <c r="R5" s="41"/>
      <c r="S5">
        <v>0.1494184727119883</v>
      </c>
    </row>
    <row r="6" spans="2:20" hidden="1" x14ac:dyDescent="0.25">
      <c r="B6" t="s">
        <v>3</v>
      </c>
      <c r="C6" t="s">
        <v>138</v>
      </c>
      <c r="D6" t="s">
        <v>154</v>
      </c>
      <c r="E6"/>
      <c r="F6" s="41"/>
      <c r="G6">
        <v>0.59627895682555798</v>
      </c>
      <c r="H6" s="41"/>
      <c r="I6">
        <v>0.35176236586514897</v>
      </c>
      <c r="J6">
        <v>0.40956698924784801</v>
      </c>
      <c r="K6">
        <v>0.89118097285020903</v>
      </c>
      <c r="L6">
        <v>0.68019574799493898</v>
      </c>
      <c r="M6">
        <v>0.61567478690451904</v>
      </c>
      <c r="N6">
        <v>9.1246598911331092E-2</v>
      </c>
      <c r="O6">
        <v>0.1797223334138181</v>
      </c>
      <c r="P6">
        <v>0.15649324321954169</v>
      </c>
      <c r="Q6">
        <v>0.23409102853795791</v>
      </c>
      <c r="R6">
        <v>0.25555238004855751</v>
      </c>
      <c r="S6">
        <v>0.42544424728466868</v>
      </c>
    </row>
    <row r="7" spans="2:20" hidden="1" x14ac:dyDescent="0.25">
      <c r="B7" t="s">
        <v>3</v>
      </c>
      <c r="C7" t="s">
        <v>138</v>
      </c>
      <c r="D7" t="s">
        <v>157</v>
      </c>
      <c r="E7">
        <v>3.5013949483146102E-2</v>
      </c>
      <c r="F7">
        <v>9.8819491699912304E-2</v>
      </c>
      <c r="G7">
        <v>0.11332829356383101</v>
      </c>
      <c r="H7" s="41"/>
      <c r="I7">
        <v>7.4561319853432104E-2</v>
      </c>
      <c r="J7" s="41"/>
      <c r="K7" s="41"/>
      <c r="L7">
        <v>8.7127278052728394E-2</v>
      </c>
      <c r="M7" s="41"/>
      <c r="N7">
        <v>9.1212138750764241E-2</v>
      </c>
      <c r="O7" s="41"/>
      <c r="P7" s="41"/>
      <c r="Q7">
        <v>5.3581384508460533E-2</v>
      </c>
      <c r="R7" s="41"/>
      <c r="S7" s="41"/>
    </row>
    <row r="8" spans="2:20" hidden="1" x14ac:dyDescent="0.25">
      <c r="B8" t="s">
        <v>3</v>
      </c>
      <c r="C8" t="s">
        <v>138</v>
      </c>
      <c r="D8" t="s">
        <v>56</v>
      </c>
      <c r="E8">
        <v>0.26695348746067399</v>
      </c>
      <c r="F8">
        <v>0.14898260688894599</v>
      </c>
      <c r="G8">
        <v>0.116193721706064</v>
      </c>
      <c r="H8">
        <v>9.8414463465543903E-2</v>
      </c>
      <c r="I8">
        <v>2.4373414042086899E-2</v>
      </c>
      <c r="J8" s="41"/>
      <c r="K8" s="41"/>
      <c r="L8">
        <v>0.34863253305289399</v>
      </c>
      <c r="M8" s="41"/>
      <c r="N8" s="41"/>
      <c r="O8" s="41"/>
      <c r="P8">
        <v>5.331367928804201E-2</v>
      </c>
      <c r="Q8" s="41"/>
      <c r="R8" s="41"/>
      <c r="S8" s="41"/>
    </row>
    <row r="9" spans="2:20" hidden="1" x14ac:dyDescent="0.25">
      <c r="B9" t="s">
        <v>3</v>
      </c>
      <c r="C9" t="s">
        <v>138</v>
      </c>
      <c r="D9" t="s">
        <v>161</v>
      </c>
      <c r="E9">
        <v>5.8446851980738401E-2</v>
      </c>
      <c r="F9" s="41"/>
      <c r="G9">
        <v>0.15163676013590999</v>
      </c>
      <c r="H9" s="41"/>
      <c r="I9" s="41"/>
      <c r="J9" s="41"/>
      <c r="K9">
        <v>0.387681492659325</v>
      </c>
      <c r="L9">
        <v>0.10554258605618499</v>
      </c>
      <c r="M9" s="41"/>
      <c r="N9" s="41"/>
      <c r="O9" s="41"/>
      <c r="P9" s="41"/>
      <c r="Q9" s="41"/>
      <c r="R9" s="41"/>
      <c r="S9" s="41"/>
    </row>
    <row r="10" spans="2:20" hidden="1" x14ac:dyDescent="0.25">
      <c r="B10" t="s">
        <v>3</v>
      </c>
      <c r="C10" t="s">
        <v>138</v>
      </c>
      <c r="D10" t="s">
        <v>166</v>
      </c>
      <c r="E10">
        <v>0.114806885316212</v>
      </c>
      <c r="F10">
        <v>8.1874316862970004E-2</v>
      </c>
      <c r="G10">
        <v>6.7239124496354399E-2</v>
      </c>
      <c r="H10" s="41"/>
      <c r="I10" s="41"/>
      <c r="J10" s="41"/>
      <c r="K10" s="41"/>
      <c r="L10" s="41"/>
      <c r="M10" s="41"/>
      <c r="N10" s="41"/>
      <c r="O10" s="41"/>
      <c r="P10" s="41"/>
      <c r="Q10" s="41"/>
      <c r="R10" s="41"/>
      <c r="S10" s="41"/>
    </row>
    <row r="11" spans="2:20" hidden="1" x14ac:dyDescent="0.25">
      <c r="B11" t="s">
        <v>3</v>
      </c>
      <c r="C11" t="s">
        <v>138</v>
      </c>
      <c r="D11" t="s">
        <v>66</v>
      </c>
      <c r="E11"/>
      <c r="F11"/>
      <c r="G11"/>
      <c r="H11"/>
      <c r="I11"/>
      <c r="J11"/>
      <c r="K11"/>
      <c r="L11"/>
      <c r="M11"/>
      <c r="N11"/>
      <c r="O11"/>
      <c r="P11"/>
      <c r="Q11"/>
      <c r="R11" s="41"/>
      <c r="S11">
        <v>0.17455213024834931</v>
      </c>
    </row>
    <row r="12" spans="2:20" hidden="1" x14ac:dyDescent="0.25">
      <c r="B12" t="s">
        <v>3</v>
      </c>
      <c r="C12" t="s">
        <v>138</v>
      </c>
      <c r="D12" t="s">
        <v>167</v>
      </c>
      <c r="E12"/>
      <c r="F12" s="41"/>
      <c r="G12" s="41"/>
      <c r="H12" s="41"/>
      <c r="I12" s="41"/>
      <c r="J12" s="41"/>
      <c r="K12" s="41"/>
      <c r="L12">
        <v>0.19299022415327</v>
      </c>
      <c r="M12" s="41"/>
      <c r="N12" s="41"/>
      <c r="O12" s="41"/>
      <c r="P12" s="41"/>
      <c r="Q12" s="41"/>
      <c r="R12" s="41"/>
      <c r="S12" s="41"/>
    </row>
    <row r="13" spans="2:20" hidden="1" x14ac:dyDescent="0.25">
      <c r="B13" t="s">
        <v>3</v>
      </c>
      <c r="C13" t="s">
        <v>138</v>
      </c>
      <c r="D13" t="s">
        <v>177</v>
      </c>
      <c r="E13"/>
      <c r="F13" s="41"/>
      <c r="G13" s="41"/>
      <c r="H13" s="41"/>
      <c r="I13" s="41"/>
      <c r="J13" s="41"/>
      <c r="K13">
        <v>0.251941296436966</v>
      </c>
      <c r="L13">
        <v>0.22314305635366499</v>
      </c>
      <c r="M13">
        <v>5.0606643781404198E-2</v>
      </c>
      <c r="N13" s="41"/>
      <c r="O13" s="41"/>
      <c r="P13" s="41"/>
      <c r="Q13" s="41"/>
      <c r="R13" s="41"/>
      <c r="S13" s="41"/>
    </row>
    <row r="14" spans="2:20" hidden="1" x14ac:dyDescent="0.25">
      <c r="B14" t="s">
        <v>3</v>
      </c>
      <c r="C14" t="s">
        <v>138</v>
      </c>
      <c r="D14" t="s">
        <v>104</v>
      </c>
      <c r="E14"/>
      <c r="F14"/>
      <c r="G14"/>
      <c r="H14">
        <v>0.57923243438591099</v>
      </c>
      <c r="I14">
        <v>0.14798824677952799</v>
      </c>
      <c r="J14">
        <v>0.178508890845445</v>
      </c>
      <c r="K14">
        <v>0.22706646308085099</v>
      </c>
      <c r="L14">
        <v>7.2931659103278507E-2</v>
      </c>
      <c r="M14">
        <v>0.115832383867202</v>
      </c>
      <c r="N14" s="41"/>
      <c r="O14">
        <v>0.49284386258150181</v>
      </c>
      <c r="P14">
        <v>0.2209498770982378</v>
      </c>
      <c r="Q14">
        <v>4.3149329194306647E-2</v>
      </c>
      <c r="R14" s="41"/>
      <c r="S14">
        <v>7.435247607354406E-2</v>
      </c>
    </row>
    <row r="15" spans="2:20" hidden="1" x14ac:dyDescent="0.25">
      <c r="B15" t="s">
        <v>3</v>
      </c>
      <c r="C15" t="s">
        <v>138</v>
      </c>
      <c r="D15" t="s">
        <v>274</v>
      </c>
      <c r="E15"/>
      <c r="F15"/>
      <c r="G15"/>
      <c r="H15"/>
      <c r="I15">
        <v>245456.11823212801</v>
      </c>
      <c r="J15">
        <v>243807.87555365401</v>
      </c>
      <c r="K15">
        <v>301155.60129302897</v>
      </c>
      <c r="L15">
        <v>351262.64420825598</v>
      </c>
      <c r="M15">
        <v>347452.48444989102</v>
      </c>
      <c r="N15">
        <v>455817.93887874548</v>
      </c>
      <c r="O15">
        <v>479524.70997687522</v>
      </c>
      <c r="P15">
        <v>289395.59406211373</v>
      </c>
      <c r="Q15">
        <v>274231.51046787639</v>
      </c>
      <c r="R15">
        <v>372993.54872298148</v>
      </c>
      <c r="S15">
        <v>376975.62802244019</v>
      </c>
    </row>
    <row r="16" spans="2:20" hidden="1" x14ac:dyDescent="0.25">
      <c r="B16" t="s">
        <v>3</v>
      </c>
      <c r="C16" t="s">
        <v>185</v>
      </c>
      <c r="D16" t="s">
        <v>186</v>
      </c>
      <c r="E16"/>
      <c r="F16"/>
      <c r="G16"/>
      <c r="H16">
        <v>2943049.6795101902</v>
      </c>
      <c r="I16">
        <v>5030681.4705481902</v>
      </c>
      <c r="J16">
        <v>6140548.1999175604</v>
      </c>
      <c r="K16">
        <v>8070693.1492564101</v>
      </c>
      <c r="L16">
        <v>7013021.02656548</v>
      </c>
      <c r="M16">
        <v>8201154.2584382296</v>
      </c>
      <c r="N16">
        <v>9951188.7737215403</v>
      </c>
      <c r="O16">
        <v>10604949.21802819</v>
      </c>
      <c r="P16">
        <v>7809363.0391223952</v>
      </c>
      <c r="Q16">
        <v>6865123.6069239667</v>
      </c>
      <c r="R16">
        <v>7494132.167256075</v>
      </c>
      <c r="S16">
        <v>10233586.5206172</v>
      </c>
    </row>
    <row r="17" spans="2:21" hidden="1" x14ac:dyDescent="0.25">
      <c r="B17" t="s">
        <v>3</v>
      </c>
      <c r="C17" t="s">
        <v>185</v>
      </c>
      <c r="D17" t="s">
        <v>32</v>
      </c>
      <c r="E17"/>
      <c r="F17"/>
      <c r="G17"/>
      <c r="H17"/>
      <c r="I17">
        <v>30879.553083413899</v>
      </c>
      <c r="J17">
        <v>37139.938290146303</v>
      </c>
      <c r="K17">
        <v>43951.8953114369</v>
      </c>
      <c r="L17">
        <v>40899.879169586398</v>
      </c>
      <c r="M17">
        <v>42507.623563770998</v>
      </c>
      <c r="N17">
        <v>55651.450782338172</v>
      </c>
      <c r="O17">
        <v>61846.439193349659</v>
      </c>
      <c r="P17">
        <v>41010.768701766079</v>
      </c>
      <c r="Q17">
        <v>38074.931387761892</v>
      </c>
      <c r="R17">
        <v>42545.371003791362</v>
      </c>
      <c r="S17">
        <v>54206.599863281292</v>
      </c>
    </row>
    <row r="18" spans="2:21" hidden="1" x14ac:dyDescent="0.25">
      <c r="B18" t="s">
        <v>3</v>
      </c>
      <c r="C18" t="s">
        <v>185</v>
      </c>
      <c r="D18" t="s">
        <v>187</v>
      </c>
      <c r="E18"/>
      <c r="F18"/>
      <c r="G18"/>
      <c r="H18"/>
      <c r="I18">
        <v>261.43116639911301</v>
      </c>
      <c r="J18">
        <v>323.82784022423601</v>
      </c>
      <c r="K18">
        <v>389.67185150546601</v>
      </c>
      <c r="L18">
        <v>356.30897932617199</v>
      </c>
      <c r="M18">
        <v>393.63423646936701</v>
      </c>
      <c r="N18">
        <v>498.0612957334576</v>
      </c>
      <c r="O18">
        <v>543.14779130286979</v>
      </c>
      <c r="P18">
        <v>383.01668230017759</v>
      </c>
      <c r="Q18">
        <v>357.18580039654552</v>
      </c>
      <c r="R18">
        <v>387.70464252002807</v>
      </c>
      <c r="S18">
        <v>516.82745522555138</v>
      </c>
    </row>
    <row r="19" spans="2:21" hidden="1" x14ac:dyDescent="0.25">
      <c r="B19" t="s">
        <v>3</v>
      </c>
      <c r="C19" t="s">
        <v>185</v>
      </c>
      <c r="D19" t="s">
        <v>557</v>
      </c>
      <c r="E19"/>
      <c r="F19"/>
      <c r="G19"/>
      <c r="H19">
        <v>14.682202136412799</v>
      </c>
      <c r="I19"/>
      <c r="J19"/>
      <c r="K19"/>
      <c r="L19"/>
      <c r="M19"/>
      <c r="N19"/>
      <c r="O19"/>
      <c r="P19"/>
      <c r="Q19"/>
      <c r="R19"/>
      <c r="S19"/>
      <c r="U19" s="11"/>
    </row>
    <row r="20" spans="2:21" hidden="1" x14ac:dyDescent="0.25">
      <c r="B20" t="s">
        <v>3</v>
      </c>
      <c r="C20" t="s">
        <v>185</v>
      </c>
      <c r="D20" t="s">
        <v>36</v>
      </c>
      <c r="E20">
        <v>1503.61824150907</v>
      </c>
      <c r="F20">
        <v>1566.5007713748801</v>
      </c>
      <c r="G20">
        <v>1882.5641036076099</v>
      </c>
      <c r="H20">
        <v>2027.3360488010601</v>
      </c>
      <c r="I20">
        <v>610.09904407323995</v>
      </c>
      <c r="J20">
        <v>943.71787827411401</v>
      </c>
      <c r="K20">
        <v>796.507169002669</v>
      </c>
      <c r="L20">
        <v>1401.60076506259</v>
      </c>
      <c r="M20">
        <v>903.40648883047299</v>
      </c>
      <c r="N20">
        <v>1068.279568554354</v>
      </c>
      <c r="O20">
        <v>1001.4219242783749</v>
      </c>
      <c r="P20">
        <v>713.95445556330378</v>
      </c>
      <c r="Q20">
        <v>670.11527437303289</v>
      </c>
      <c r="R20">
        <v>744.72947253249538</v>
      </c>
      <c r="S20">
        <v>849.23960151255642</v>
      </c>
      <c r="U20" s="11"/>
    </row>
    <row r="21" spans="2:21" hidden="1" x14ac:dyDescent="0.25">
      <c r="B21" t="s">
        <v>3</v>
      </c>
      <c r="C21" t="s">
        <v>185</v>
      </c>
      <c r="D21" t="s">
        <v>188</v>
      </c>
      <c r="E21"/>
      <c r="F21"/>
      <c r="G21"/>
      <c r="H21"/>
      <c r="I21"/>
      <c r="J21">
        <v>6098237.6789635904</v>
      </c>
      <c r="K21">
        <v>7618424.4384914897</v>
      </c>
      <c r="L21">
        <v>8416428.3773760293</v>
      </c>
      <c r="M21">
        <v>9386374.1064634398</v>
      </c>
      <c r="N21">
        <v>13069143.60081055</v>
      </c>
      <c r="O21">
        <v>16397712.656128841</v>
      </c>
      <c r="P21">
        <v>8553282.890649464</v>
      </c>
      <c r="Q21">
        <v>7224511.3043091726</v>
      </c>
      <c r="R21">
        <v>11254171.389735101</v>
      </c>
      <c r="S21">
        <v>9438709.0686689969</v>
      </c>
    </row>
    <row r="22" spans="2:21" hidden="1" x14ac:dyDescent="0.25">
      <c r="B22" t="s">
        <v>3</v>
      </c>
      <c r="C22" t="s">
        <v>185</v>
      </c>
      <c r="D22" t="s">
        <v>387</v>
      </c>
      <c r="E22"/>
      <c r="F22"/>
      <c r="G22"/>
      <c r="H22"/>
      <c r="I22">
        <v>10992.185503107799</v>
      </c>
      <c r="J22">
        <v>12401.5217116514</v>
      </c>
      <c r="K22">
        <v>14670.238146624901</v>
      </c>
      <c r="L22">
        <v>14116.436254791601</v>
      </c>
      <c r="M22">
        <v>15457.0970851151</v>
      </c>
      <c r="N22">
        <v>22508.87373861083</v>
      </c>
      <c r="O22">
        <v>25373.405581057261</v>
      </c>
      <c r="P22">
        <v>14203.55328727626</v>
      </c>
      <c r="Q22">
        <v>13671.54933996707</v>
      </c>
      <c r="R22">
        <v>15527.69842480751</v>
      </c>
      <c r="S22">
        <v>19578.73069790049</v>
      </c>
    </row>
    <row r="23" spans="2:21" hidden="1" x14ac:dyDescent="0.25">
      <c r="B23" t="s">
        <v>3</v>
      </c>
      <c r="C23" t="s">
        <v>185</v>
      </c>
      <c r="D23" t="s">
        <v>37</v>
      </c>
      <c r="E23"/>
      <c r="F23"/>
      <c r="G23"/>
      <c r="H23"/>
      <c r="I23"/>
      <c r="J23">
        <v>1205.1501603307299</v>
      </c>
      <c r="K23">
        <v>1422.70095894357</v>
      </c>
      <c r="L23">
        <v>1430.34446675806</v>
      </c>
      <c r="M23">
        <v>1818.47089686342</v>
      </c>
      <c r="N23">
        <v>2146.3880558394062</v>
      </c>
      <c r="O23">
        <v>2039.910997375805</v>
      </c>
      <c r="P23">
        <v>1672.350574382064</v>
      </c>
      <c r="Q23">
        <v>1880.563499844922</v>
      </c>
      <c r="R23">
        <v>2055.5658116735231</v>
      </c>
      <c r="S23">
        <v>2591.091585846606</v>
      </c>
    </row>
    <row r="24" spans="2:21" hidden="1" x14ac:dyDescent="0.25">
      <c r="B24" t="s">
        <v>3</v>
      </c>
      <c r="C24" t="s">
        <v>185</v>
      </c>
      <c r="D24" t="s">
        <v>41</v>
      </c>
      <c r="E24">
        <v>10692.367966681701</v>
      </c>
      <c r="F24">
        <v>21151.157672140798</v>
      </c>
      <c r="G24">
        <v>24031.491482641399</v>
      </c>
      <c r="H24">
        <v>10018.6773749081</v>
      </c>
      <c r="I24">
        <v>15253.4107321585</v>
      </c>
      <c r="J24">
        <v>13918.418369618599</v>
      </c>
      <c r="K24">
        <v>16739.492956582799</v>
      </c>
      <c r="L24">
        <v>16065.926780808601</v>
      </c>
      <c r="M24">
        <v>17606.4408032432</v>
      </c>
      <c r="N24">
        <v>21663.83182873534</v>
      </c>
      <c r="O24">
        <v>22622.849914903371</v>
      </c>
      <c r="P24">
        <v>16170.440028214</v>
      </c>
      <c r="Q24">
        <v>13943.35795667304</v>
      </c>
      <c r="R24">
        <v>15632.639984963051</v>
      </c>
      <c r="S24">
        <v>19768.834124051242</v>
      </c>
    </row>
    <row r="25" spans="2:21" hidden="1" x14ac:dyDescent="0.25">
      <c r="B25" t="s">
        <v>3</v>
      </c>
      <c r="C25" t="s">
        <v>185</v>
      </c>
      <c r="D25" t="s">
        <v>388</v>
      </c>
      <c r="E25"/>
      <c r="F25"/>
      <c r="G25"/>
      <c r="H25"/>
      <c r="I25"/>
      <c r="J25">
        <v>710.94269336589105</v>
      </c>
      <c r="K25">
        <v>866.23433508348398</v>
      </c>
      <c r="L25">
        <v>746.87256171129604</v>
      </c>
      <c r="M25">
        <v>870.75230950061098</v>
      </c>
      <c r="N25">
        <v>1175.1987941053619</v>
      </c>
      <c r="O25">
        <v>1376.5562302446631</v>
      </c>
      <c r="P25">
        <v>868.63819344377316</v>
      </c>
      <c r="Q25">
        <v>833.32813378166941</v>
      </c>
      <c r="R25">
        <v>907.15146161363145</v>
      </c>
      <c r="S25">
        <v>1181.935398605332</v>
      </c>
    </row>
    <row r="26" spans="2:21" hidden="1" x14ac:dyDescent="0.25">
      <c r="B26" t="s">
        <v>3</v>
      </c>
      <c r="C26" t="s">
        <v>185</v>
      </c>
      <c r="D26" t="s">
        <v>389</v>
      </c>
      <c r="E26"/>
      <c r="F26"/>
      <c r="G26"/>
      <c r="H26"/>
      <c r="I26"/>
      <c r="J26">
        <v>342.27094386649202</v>
      </c>
      <c r="K26">
        <v>432.51828927574002</v>
      </c>
      <c r="L26">
        <v>365.651091003499</v>
      </c>
      <c r="M26">
        <v>419.62899081525399</v>
      </c>
      <c r="N26">
        <v>579.20500484330125</v>
      </c>
      <c r="O26">
        <v>634.21201863067938</v>
      </c>
      <c r="P26">
        <v>416.71795314833781</v>
      </c>
      <c r="Q26">
        <v>404.89445744219961</v>
      </c>
      <c r="R26">
        <v>447.36983399316131</v>
      </c>
      <c r="S26">
        <v>579.36405537063786</v>
      </c>
    </row>
    <row r="27" spans="2:21" hidden="1" x14ac:dyDescent="0.25">
      <c r="B27" t="s">
        <v>3</v>
      </c>
      <c r="C27" t="s">
        <v>185</v>
      </c>
      <c r="D27" t="s">
        <v>390</v>
      </c>
      <c r="E27"/>
      <c r="F27"/>
      <c r="G27"/>
      <c r="H27"/>
      <c r="I27"/>
      <c r="J27">
        <v>231.48591054511701</v>
      </c>
      <c r="K27">
        <v>280.64757774682101</v>
      </c>
      <c r="L27">
        <v>260.34873044236201</v>
      </c>
      <c r="M27">
        <v>291.36862108075701</v>
      </c>
      <c r="N27">
        <v>416.62031955618869</v>
      </c>
      <c r="O27">
        <v>444.13808160462889</v>
      </c>
      <c r="P27">
        <v>278.58484181533242</v>
      </c>
      <c r="Q27">
        <v>271.29562902053908</v>
      </c>
      <c r="R27">
        <v>309.29337219465373</v>
      </c>
      <c r="S27">
        <v>388.18493186632139</v>
      </c>
    </row>
    <row r="28" spans="2:21" hidden="1" x14ac:dyDescent="0.25">
      <c r="B28" t="s">
        <v>3</v>
      </c>
      <c r="C28" t="s">
        <v>185</v>
      </c>
      <c r="D28" t="s">
        <v>391</v>
      </c>
      <c r="E28"/>
      <c r="F28"/>
      <c r="G28"/>
      <c r="H28"/>
      <c r="I28"/>
      <c r="J28">
        <v>1031.0845372357401</v>
      </c>
      <c r="K28">
        <v>1201.3068514547399</v>
      </c>
      <c r="L28">
        <v>1096.75809747316</v>
      </c>
      <c r="M28">
        <v>1208.55614820347</v>
      </c>
      <c r="N28">
        <v>1690.7090488669539</v>
      </c>
      <c r="O28">
        <v>1937.9203439078781</v>
      </c>
      <c r="P28">
        <v>1179.7284301543309</v>
      </c>
      <c r="Q28">
        <v>1157.538102335908</v>
      </c>
      <c r="R28">
        <v>1238.139699231177</v>
      </c>
      <c r="S28">
        <v>1606.9300128713969</v>
      </c>
    </row>
    <row r="29" spans="2:21" hidden="1" x14ac:dyDescent="0.25">
      <c r="B29" t="s">
        <v>3</v>
      </c>
      <c r="C29" t="s">
        <v>185</v>
      </c>
      <c r="D29" t="s">
        <v>189</v>
      </c>
      <c r="E29"/>
      <c r="F29"/>
      <c r="G29"/>
      <c r="H29"/>
      <c r="I29"/>
      <c r="J29">
        <v>1704.5031980173301</v>
      </c>
      <c r="K29">
        <v>2082.9557890808601</v>
      </c>
      <c r="L29">
        <v>1851.1770370937199</v>
      </c>
      <c r="M29">
        <v>2159.5783138322099</v>
      </c>
      <c r="N29">
        <v>2600.0446487529739</v>
      </c>
      <c r="O29">
        <v>2672.1503667444322</v>
      </c>
      <c r="P29">
        <v>1706.4968966092711</v>
      </c>
      <c r="Q29">
        <v>1529.8975802764021</v>
      </c>
      <c r="R29">
        <v>1743.0432315414689</v>
      </c>
      <c r="S29">
        <v>2347.7986268644731</v>
      </c>
    </row>
    <row r="30" spans="2:21" hidden="1" x14ac:dyDescent="0.25">
      <c r="B30" t="s">
        <v>3</v>
      </c>
      <c r="C30" t="s">
        <v>185</v>
      </c>
      <c r="D30" t="s">
        <v>393</v>
      </c>
      <c r="E30"/>
      <c r="F30"/>
      <c r="G30"/>
      <c r="H30"/>
      <c r="I30"/>
      <c r="J30">
        <v>129.82698515671399</v>
      </c>
      <c r="K30">
        <v>159.351232424176</v>
      </c>
      <c r="L30">
        <v>137.25214171465601</v>
      </c>
      <c r="M30">
        <v>159.27257401528999</v>
      </c>
      <c r="N30">
        <v>215.54493071311981</v>
      </c>
      <c r="O30">
        <v>237.9945493689761</v>
      </c>
      <c r="P30">
        <v>157.46383959935639</v>
      </c>
      <c r="Q30">
        <v>148.9123069401432</v>
      </c>
      <c r="R30">
        <v>163.6575766314661</v>
      </c>
      <c r="S30">
        <v>216.00081865420759</v>
      </c>
    </row>
    <row r="31" spans="2:21" hidden="1" x14ac:dyDescent="0.25">
      <c r="B31" t="s">
        <v>3</v>
      </c>
      <c r="C31" t="s">
        <v>185</v>
      </c>
      <c r="D31" t="s">
        <v>67</v>
      </c>
      <c r="E31">
        <v>4483549.6792356502</v>
      </c>
      <c r="F31"/>
      <c r="G31"/>
      <c r="H31">
        <v>4016935.5192497</v>
      </c>
      <c r="I31">
        <v>6812432.0825103698</v>
      </c>
      <c r="J31">
        <v>6856407.1292918101</v>
      </c>
      <c r="K31">
        <v>8886047.0008244105</v>
      </c>
      <c r="L31">
        <v>7818203.7594500901</v>
      </c>
      <c r="M31">
        <v>9193812.9757159501</v>
      </c>
      <c r="N31">
        <v>12128743.619827749</v>
      </c>
      <c r="O31">
        <v>13018061.730906701</v>
      </c>
      <c r="P31">
        <v>9270964.4494644869</v>
      </c>
      <c r="Q31">
        <v>8376746.6299158242</v>
      </c>
      <c r="R31">
        <v>9625611.8353743684</v>
      </c>
      <c r="S31">
        <v>12943985.831289601</v>
      </c>
    </row>
    <row r="32" spans="2:21" hidden="1" x14ac:dyDescent="0.25">
      <c r="B32" t="s">
        <v>3</v>
      </c>
      <c r="C32" t="s">
        <v>185</v>
      </c>
      <c r="D32" t="s">
        <v>70</v>
      </c>
      <c r="E32"/>
      <c r="F32"/>
      <c r="G32"/>
      <c r="H32"/>
      <c r="I32"/>
      <c r="J32">
        <v>1139594.63758292</v>
      </c>
      <c r="K32">
        <v>1508522.3200870999</v>
      </c>
      <c r="L32">
        <v>1355112.79939032</v>
      </c>
      <c r="M32">
        <v>1523418.0189449999</v>
      </c>
      <c r="N32">
        <v>1845650.175179993</v>
      </c>
      <c r="O32">
        <v>1946182.3504592001</v>
      </c>
      <c r="P32">
        <v>1385301.4169343531</v>
      </c>
      <c r="Q32">
        <v>1227190.4300517261</v>
      </c>
      <c r="R32">
        <v>1296250.852129105</v>
      </c>
      <c r="S32">
        <v>1802660.7184348861</v>
      </c>
    </row>
    <row r="33" spans="2:24" hidden="1" x14ac:dyDescent="0.25">
      <c r="B33" t="s">
        <v>3</v>
      </c>
      <c r="C33" t="s">
        <v>185</v>
      </c>
      <c r="D33" t="s">
        <v>71</v>
      </c>
      <c r="E33"/>
      <c r="F33"/>
      <c r="G33"/>
      <c r="H33">
        <v>1938.52034530081</v>
      </c>
      <c r="I33">
        <v>2940.7575254026301</v>
      </c>
      <c r="J33">
        <v>3389.4820413840998</v>
      </c>
      <c r="K33">
        <v>4105.9243235382701</v>
      </c>
      <c r="L33">
        <v>3853.01348801431</v>
      </c>
      <c r="M33">
        <v>4262.7956680244397</v>
      </c>
      <c r="N33">
        <v>6106.2200693922423</v>
      </c>
      <c r="O33">
        <v>6361.0867366328384</v>
      </c>
      <c r="P33">
        <v>4160.7360238400406</v>
      </c>
      <c r="Q33">
        <v>4088.5514479340441</v>
      </c>
      <c r="R33">
        <v>4995.7441410000456</v>
      </c>
      <c r="S33">
        <v>6074.8094609008294</v>
      </c>
    </row>
    <row r="34" spans="2:24" hidden="1" x14ac:dyDescent="0.25">
      <c r="B34" t="s">
        <v>3</v>
      </c>
      <c r="C34" t="s">
        <v>185</v>
      </c>
      <c r="D34" t="s">
        <v>72</v>
      </c>
      <c r="E34">
        <v>12159.5052479719</v>
      </c>
      <c r="F34">
        <v>19529.994249016901</v>
      </c>
      <c r="G34">
        <v>30126.946879479201</v>
      </c>
      <c r="H34">
        <v>11172.9839584156</v>
      </c>
      <c r="I34">
        <v>12447.7479603888</v>
      </c>
      <c r="J34">
        <v>13863.859549342</v>
      </c>
      <c r="K34">
        <v>14412.1611635957</v>
      </c>
      <c r="L34">
        <v>21395.621906227199</v>
      </c>
      <c r="M34">
        <v>14369.395307083099</v>
      </c>
      <c r="N34">
        <v>18713.44015995779</v>
      </c>
      <c r="O34">
        <v>20101.94387285208</v>
      </c>
      <c r="P34">
        <v>14564.863036356441</v>
      </c>
      <c r="Q34">
        <v>14331.7606668065</v>
      </c>
      <c r="R34">
        <v>16145.986150252191</v>
      </c>
      <c r="S34">
        <v>17322.473040345791</v>
      </c>
    </row>
    <row r="35" spans="2:24" hidden="1" x14ac:dyDescent="0.25">
      <c r="B35" t="s">
        <v>3</v>
      </c>
      <c r="C35" t="s">
        <v>185</v>
      </c>
      <c r="D35" t="s">
        <v>73</v>
      </c>
      <c r="E35">
        <v>116.890264775807</v>
      </c>
      <c r="F35">
        <v>204.790185424783</v>
      </c>
      <c r="G35">
        <v>123.59180029063199</v>
      </c>
      <c r="H35">
        <v>47.104383661607102</v>
      </c>
      <c r="I35">
        <v>46.497633395279301</v>
      </c>
      <c r="J35">
        <v>48.1570278532458</v>
      </c>
      <c r="K35">
        <v>54.295553327054598</v>
      </c>
      <c r="L35">
        <v>61.433404042805201</v>
      </c>
      <c r="M35">
        <v>56.7830745263879</v>
      </c>
      <c r="N35">
        <v>87.634713243943352</v>
      </c>
      <c r="O35">
        <v>75.865018607950148</v>
      </c>
      <c r="P35">
        <v>55.690390504154927</v>
      </c>
      <c r="Q35">
        <v>58.717948417444383</v>
      </c>
      <c r="R35">
        <v>61.398638022064823</v>
      </c>
      <c r="S35">
        <v>67.65335896541508</v>
      </c>
    </row>
    <row r="36" spans="2:24" hidden="1" x14ac:dyDescent="0.25">
      <c r="B36" t="s">
        <v>3</v>
      </c>
      <c r="C36" t="s">
        <v>185</v>
      </c>
      <c r="D36" t="s">
        <v>395</v>
      </c>
      <c r="E36"/>
      <c r="F36"/>
      <c r="G36"/>
      <c r="H36"/>
      <c r="I36">
        <v>5677.03718824117</v>
      </c>
      <c r="J36">
        <v>6346.4321910702802</v>
      </c>
      <c r="K36">
        <v>7383.4939894106601</v>
      </c>
      <c r="L36">
        <v>7303.3584758772704</v>
      </c>
      <c r="M36">
        <v>7970.5106144729998</v>
      </c>
      <c r="N36">
        <v>11255.417470402101</v>
      </c>
      <c r="O36">
        <v>12899.00879473508</v>
      </c>
      <c r="P36">
        <v>7107.290555261573</v>
      </c>
      <c r="Q36">
        <v>6813.742634150577</v>
      </c>
      <c r="R36">
        <v>7809.6210143959952</v>
      </c>
      <c r="S36">
        <v>9803.0949866764786</v>
      </c>
    </row>
    <row r="37" spans="2:24" hidden="1" x14ac:dyDescent="0.25">
      <c r="B37" t="s">
        <v>3</v>
      </c>
      <c r="C37" t="s">
        <v>185</v>
      </c>
      <c r="D37" t="s">
        <v>190</v>
      </c>
      <c r="E37"/>
      <c r="F37"/>
      <c r="G37"/>
      <c r="H37"/>
      <c r="I37"/>
      <c r="J37">
        <v>7767.7636708841401</v>
      </c>
      <c r="K37">
        <v>9558.2774738141597</v>
      </c>
      <c r="L37">
        <v>8461.9230108108095</v>
      </c>
      <c r="M37">
        <v>10170.707482092501</v>
      </c>
      <c r="N37">
        <v>12086.093944732629</v>
      </c>
      <c r="O37">
        <v>13495.485478206539</v>
      </c>
      <c r="P37">
        <v>8780.2678925411183</v>
      </c>
      <c r="Q37">
        <v>7953.8842145384669</v>
      </c>
      <c r="R37">
        <v>9277.531361230851</v>
      </c>
      <c r="S37">
        <v>12226.88595515154</v>
      </c>
    </row>
    <row r="38" spans="2:24" hidden="1" x14ac:dyDescent="0.25">
      <c r="B38" t="s">
        <v>3</v>
      </c>
      <c r="C38" t="s">
        <v>185</v>
      </c>
      <c r="D38" t="s">
        <v>74</v>
      </c>
      <c r="E38">
        <v>18568.840068478599</v>
      </c>
      <c r="F38">
        <v>34122.203208737497</v>
      </c>
      <c r="G38">
        <v>36629.189314633099</v>
      </c>
      <c r="H38">
        <v>14144.893996607399</v>
      </c>
      <c r="I38">
        <v>14424.326362128801</v>
      </c>
      <c r="J38">
        <v>18480.4451658287</v>
      </c>
      <c r="K38">
        <v>29943.781525410101</v>
      </c>
      <c r="L38">
        <v>20935.3818916112</v>
      </c>
      <c r="M38">
        <v>19953.346225709302</v>
      </c>
      <c r="N38">
        <v>29271.30909343472</v>
      </c>
      <c r="O38">
        <v>30975.417267204059</v>
      </c>
      <c r="P38">
        <v>18945.910696633979</v>
      </c>
      <c r="Q38">
        <v>25606.529420109571</v>
      </c>
      <c r="R38">
        <v>24102.8113574569</v>
      </c>
      <c r="S38">
        <v>28728.136885060561</v>
      </c>
    </row>
    <row r="39" spans="2:24" hidden="1" x14ac:dyDescent="0.25">
      <c r="B39" t="s">
        <v>3</v>
      </c>
      <c r="C39" t="s">
        <v>185</v>
      </c>
      <c r="D39" t="s">
        <v>396</v>
      </c>
      <c r="E39"/>
      <c r="F39"/>
      <c r="G39"/>
      <c r="H39"/>
      <c r="I39">
        <v>217.087263921697</v>
      </c>
      <c r="J39">
        <v>38.080511667840902</v>
      </c>
      <c r="K39">
        <v>46.940783023035898</v>
      </c>
      <c r="L39">
        <v>40.302139644227999</v>
      </c>
      <c r="M39">
        <v>48.215932065464997</v>
      </c>
      <c r="N39">
        <v>62.415277642769198</v>
      </c>
      <c r="O39">
        <v>71.685386645214663</v>
      </c>
      <c r="P39">
        <v>47.36536019513882</v>
      </c>
      <c r="Q39">
        <v>44.547854494284593</v>
      </c>
      <c r="R39">
        <v>48.426332641757149</v>
      </c>
      <c r="S39">
        <v>63.959619548422332</v>
      </c>
      <c r="U39" s="15"/>
      <c r="W39" s="14"/>
      <c r="X39" s="13"/>
    </row>
    <row r="40" spans="2:24" hidden="1" x14ac:dyDescent="0.25">
      <c r="B40" t="s">
        <v>3</v>
      </c>
      <c r="C40" t="s">
        <v>185</v>
      </c>
      <c r="D40" t="s">
        <v>75</v>
      </c>
      <c r="E40"/>
      <c r="F40"/>
      <c r="G40"/>
      <c r="H40"/>
      <c r="I40"/>
      <c r="J40">
        <v>1172410.0391931001</v>
      </c>
      <c r="K40">
        <v>1447593.53550177</v>
      </c>
      <c r="L40">
        <v>1364331.3651974299</v>
      </c>
      <c r="M40">
        <v>1512812.1165380599</v>
      </c>
      <c r="N40">
        <v>2443318.2956065689</v>
      </c>
      <c r="O40">
        <v>2989711.1562230899</v>
      </c>
      <c r="P40">
        <v>1530520.638095499</v>
      </c>
      <c r="Q40">
        <v>1446347.4509716909</v>
      </c>
      <c r="R40">
        <v>1688996.8022658599</v>
      </c>
      <c r="S40">
        <v>2028648.459384758</v>
      </c>
    </row>
    <row r="41" spans="2:24" hidden="1" x14ac:dyDescent="0.25">
      <c r="B41" t="s">
        <v>3</v>
      </c>
      <c r="C41" t="s">
        <v>185</v>
      </c>
      <c r="D41" t="s">
        <v>76</v>
      </c>
      <c r="E41"/>
      <c r="F41"/>
      <c r="G41"/>
      <c r="H41">
        <v>175454.45072892701</v>
      </c>
      <c r="I41">
        <v>260593.760336651</v>
      </c>
      <c r="J41">
        <v>329845.15507521399</v>
      </c>
      <c r="K41">
        <v>405133.15899013198</v>
      </c>
      <c r="L41">
        <v>385554.32717635599</v>
      </c>
      <c r="M41">
        <v>417219.27864311199</v>
      </c>
      <c r="N41">
        <v>556049.56113096664</v>
      </c>
      <c r="O41">
        <v>595338.22010906297</v>
      </c>
      <c r="P41">
        <v>413319.08329880488</v>
      </c>
      <c r="Q41">
        <v>389301.5043572248</v>
      </c>
      <c r="R41">
        <v>494104.90871860331</v>
      </c>
      <c r="S41">
        <v>582185.86395632743</v>
      </c>
    </row>
    <row r="42" spans="2:24" hidden="1" x14ac:dyDescent="0.25">
      <c r="B42" t="s">
        <v>3</v>
      </c>
      <c r="C42" t="s">
        <v>185</v>
      </c>
      <c r="D42" t="s">
        <v>80</v>
      </c>
      <c r="E42"/>
      <c r="F42"/>
      <c r="G42"/>
      <c r="H42"/>
      <c r="I42"/>
      <c r="J42">
        <v>334.117139539714</v>
      </c>
      <c r="K42">
        <v>352.45151328860902</v>
      </c>
      <c r="L42">
        <v>325.98203215445602</v>
      </c>
      <c r="M42">
        <v>346.813203466142</v>
      </c>
      <c r="N42">
        <v>482.26819743893122</v>
      </c>
      <c r="O42">
        <v>481.71343237763938</v>
      </c>
      <c r="P42">
        <v>337.99967110051813</v>
      </c>
      <c r="Q42">
        <v>309.95191086578359</v>
      </c>
      <c r="R42">
        <v>313.53487190348682</v>
      </c>
      <c r="S42">
        <v>381.63393376217368</v>
      </c>
    </row>
    <row r="43" spans="2:24" hidden="1" x14ac:dyDescent="0.25">
      <c r="B43" t="s">
        <v>3</v>
      </c>
      <c r="C43" t="s">
        <v>185</v>
      </c>
      <c r="D43" t="s">
        <v>191</v>
      </c>
      <c r="E43"/>
      <c r="F43"/>
      <c r="G43"/>
      <c r="H43"/>
      <c r="I43"/>
      <c r="J43">
        <v>50171.3355603698</v>
      </c>
      <c r="K43">
        <v>62907.513835870101</v>
      </c>
      <c r="L43">
        <v>77972.242750342499</v>
      </c>
      <c r="M43">
        <v>74773.428059630707</v>
      </c>
      <c r="N43">
        <v>94519.85272413386</v>
      </c>
      <c r="O43">
        <v>105387.4823641043</v>
      </c>
      <c r="P43">
        <v>63636.271342901389</v>
      </c>
      <c r="Q43">
        <v>57834.308942590942</v>
      </c>
      <c r="R43">
        <v>61334.91194570058</v>
      </c>
      <c r="S43">
        <v>76936.301001059794</v>
      </c>
    </row>
    <row r="44" spans="2:24" hidden="1" x14ac:dyDescent="0.25">
      <c r="B44" t="s">
        <v>3</v>
      </c>
      <c r="C44" t="s">
        <v>185</v>
      </c>
      <c r="D44" t="s">
        <v>397</v>
      </c>
      <c r="E44"/>
      <c r="F44"/>
      <c r="G44"/>
      <c r="H44"/>
      <c r="I44">
        <v>4790.5571358274601</v>
      </c>
      <c r="J44">
        <v>5839.1467481451</v>
      </c>
      <c r="K44">
        <v>7125.5716493747605</v>
      </c>
      <c r="L44">
        <v>6620.0521191959797</v>
      </c>
      <c r="M44">
        <v>7610.4275942272197</v>
      </c>
      <c r="N44">
        <v>10616.350671089611</v>
      </c>
      <c r="O44">
        <v>11793.646014944859</v>
      </c>
      <c r="P44">
        <v>6975.8661566632318</v>
      </c>
      <c r="Q44">
        <v>6605.0575195071497</v>
      </c>
      <c r="R44">
        <v>7444.0952753647534</v>
      </c>
      <c r="S44">
        <v>9612.9248348513647</v>
      </c>
    </row>
    <row r="45" spans="2:24" hidden="1" x14ac:dyDescent="0.25">
      <c r="B45" t="s">
        <v>3</v>
      </c>
      <c r="C45" t="s">
        <v>185</v>
      </c>
      <c r="D45" t="s">
        <v>82</v>
      </c>
      <c r="E45">
        <v>5237.9789986781598</v>
      </c>
      <c r="F45">
        <v>14884.363193479499</v>
      </c>
      <c r="G45">
        <v>15458.652873963199</v>
      </c>
      <c r="H45">
        <v>8195.6681518021596</v>
      </c>
      <c r="I45">
        <v>11490.987410142499</v>
      </c>
      <c r="J45">
        <v>10518.597946334199</v>
      </c>
      <c r="K45">
        <v>12906.4914028765</v>
      </c>
      <c r="L45">
        <v>13231.8368564435</v>
      </c>
      <c r="M45">
        <v>13108.829995896</v>
      </c>
      <c r="N45">
        <v>17071.40313125003</v>
      </c>
      <c r="O45">
        <v>18263.711298727249</v>
      </c>
      <c r="P45">
        <v>13193.88899039313</v>
      </c>
      <c r="Q45">
        <v>11821.2320690298</v>
      </c>
      <c r="R45">
        <v>13990.30927278661</v>
      </c>
      <c r="S45">
        <v>17375.479915865919</v>
      </c>
    </row>
    <row r="46" spans="2:24" hidden="1" x14ac:dyDescent="0.25">
      <c r="B46" t="s">
        <v>3</v>
      </c>
      <c r="C46" t="s">
        <v>185</v>
      </c>
      <c r="D46" t="s">
        <v>398</v>
      </c>
      <c r="E46"/>
      <c r="F46"/>
      <c r="G46"/>
      <c r="H46"/>
      <c r="I46"/>
      <c r="J46">
        <v>147.56403553652501</v>
      </c>
      <c r="K46">
        <v>154.66568141792499</v>
      </c>
      <c r="L46">
        <v>135.109964517214</v>
      </c>
      <c r="M46">
        <v>160.861360884709</v>
      </c>
      <c r="N46">
        <v>215.94011651157359</v>
      </c>
      <c r="O46">
        <v>238.62755350475001</v>
      </c>
      <c r="P46">
        <v>245.56320904439141</v>
      </c>
      <c r="Q46">
        <v>173.0901921225456</v>
      </c>
      <c r="R46">
        <v>192.21296974742259</v>
      </c>
      <c r="S46">
        <v>281.31377153938871</v>
      </c>
    </row>
    <row r="47" spans="2:24" hidden="1" x14ac:dyDescent="0.25">
      <c r="B47" t="s">
        <v>3</v>
      </c>
      <c r="C47" t="s">
        <v>185</v>
      </c>
      <c r="D47" t="s">
        <v>400</v>
      </c>
      <c r="E47"/>
      <c r="F47"/>
      <c r="G47"/>
      <c r="H47"/>
      <c r="I47">
        <v>1593.4868154758601</v>
      </c>
      <c r="J47">
        <v>1515.88947862691</v>
      </c>
      <c r="K47">
        <v>1821.1063071327001</v>
      </c>
      <c r="L47">
        <v>1707.4203872621799</v>
      </c>
      <c r="M47">
        <v>1923.2356451159501</v>
      </c>
      <c r="N47">
        <v>2710.261139208907</v>
      </c>
      <c r="O47">
        <v>3058.3465201705808</v>
      </c>
      <c r="P47">
        <v>1744.40251114937</v>
      </c>
      <c r="Q47">
        <v>1713.558850361002</v>
      </c>
      <c r="R47">
        <v>1918.9327024001209</v>
      </c>
      <c r="S47">
        <v>2437.1283011299151</v>
      </c>
    </row>
    <row r="48" spans="2:24" hidden="1" x14ac:dyDescent="0.25">
      <c r="B48" t="s">
        <v>3</v>
      </c>
      <c r="C48" t="s">
        <v>185</v>
      </c>
      <c r="D48" t="s">
        <v>192</v>
      </c>
      <c r="E48"/>
      <c r="F48"/>
      <c r="G48"/>
      <c r="H48"/>
      <c r="I48"/>
      <c r="J48">
        <v>10302.3383815695</v>
      </c>
      <c r="K48">
        <v>12752.8327301796</v>
      </c>
      <c r="L48">
        <v>10817.179164257001</v>
      </c>
      <c r="M48">
        <v>12914.330749988299</v>
      </c>
      <c r="N48">
        <v>15193.003235282211</v>
      </c>
      <c r="O48">
        <v>16916.3252347751</v>
      </c>
      <c r="P48">
        <v>12314.937930136381</v>
      </c>
      <c r="Q48">
        <v>10775.155760462951</v>
      </c>
      <c r="R48">
        <v>11334.44436817795</v>
      </c>
      <c r="S48">
        <v>15971.97683472507</v>
      </c>
    </row>
    <row r="49" spans="2:19" hidden="1" x14ac:dyDescent="0.25">
      <c r="B49" t="s">
        <v>3</v>
      </c>
      <c r="C49" t="s">
        <v>185</v>
      </c>
      <c r="D49" t="s">
        <v>401</v>
      </c>
      <c r="E49"/>
      <c r="F49"/>
      <c r="G49"/>
      <c r="H49"/>
      <c r="I49">
        <v>716.71403868697496</v>
      </c>
      <c r="J49">
        <v>1165.00363102344</v>
      </c>
      <c r="K49">
        <v>1426.63926632324</v>
      </c>
      <c r="L49">
        <v>1297.0956205487701</v>
      </c>
      <c r="M49">
        <v>1495.06139026853</v>
      </c>
      <c r="N49">
        <v>2093.3274176854038</v>
      </c>
      <c r="O49">
        <v>2353.6958288838991</v>
      </c>
      <c r="P49">
        <v>1400.9669056130961</v>
      </c>
      <c r="Q49">
        <v>1344.922502974171</v>
      </c>
      <c r="R49">
        <v>1482.419260216139</v>
      </c>
      <c r="S49">
        <v>1935.277742364075</v>
      </c>
    </row>
    <row r="50" spans="2:19" hidden="1" x14ac:dyDescent="0.25">
      <c r="B50" t="s">
        <v>3</v>
      </c>
      <c r="C50" t="s">
        <v>185</v>
      </c>
      <c r="D50" t="s">
        <v>402</v>
      </c>
      <c r="E50">
        <v>618.65135416426597</v>
      </c>
      <c r="F50"/>
      <c r="G50"/>
      <c r="H50"/>
      <c r="I50">
        <v>1106.95070869355</v>
      </c>
      <c r="J50"/>
      <c r="K50"/>
      <c r="L50"/>
      <c r="M50"/>
      <c r="N50"/>
      <c r="O50"/>
      <c r="P50"/>
      <c r="Q50"/>
      <c r="R50"/>
      <c r="S50"/>
    </row>
    <row r="51" spans="2:19" hidden="1" x14ac:dyDescent="0.25">
      <c r="B51" t="s">
        <v>3</v>
      </c>
      <c r="C51" t="s">
        <v>185</v>
      </c>
      <c r="D51" t="s">
        <v>96</v>
      </c>
      <c r="E51"/>
      <c r="F51"/>
      <c r="G51"/>
      <c r="H51"/>
      <c r="I51">
        <v>14194.7101266685</v>
      </c>
      <c r="J51">
        <v>15489.1005279945</v>
      </c>
      <c r="K51">
        <v>17385.362886149898</v>
      </c>
      <c r="L51">
        <v>19724.134291585298</v>
      </c>
      <c r="M51">
        <v>19687.085689627598</v>
      </c>
      <c r="N51">
        <v>30193.547855954341</v>
      </c>
      <c r="O51">
        <v>39606.008837542649</v>
      </c>
      <c r="P51">
        <v>17853.239209652289</v>
      </c>
      <c r="Q51">
        <v>15951.80418676571</v>
      </c>
      <c r="R51">
        <v>19834.06732193497</v>
      </c>
      <c r="S51">
        <v>19867.932201784912</v>
      </c>
    </row>
    <row r="52" spans="2:19" hidden="1" x14ac:dyDescent="0.25">
      <c r="B52" t="s">
        <v>3</v>
      </c>
      <c r="C52" t="s">
        <v>185</v>
      </c>
      <c r="D52" t="s">
        <v>404</v>
      </c>
      <c r="E52"/>
      <c r="F52"/>
      <c r="G52"/>
      <c r="H52"/>
      <c r="I52"/>
      <c r="J52">
        <v>135.53529928523699</v>
      </c>
      <c r="K52">
        <v>167.163765432611</v>
      </c>
      <c r="L52">
        <v>148.718902756143</v>
      </c>
      <c r="M52">
        <v>166.893895736557</v>
      </c>
      <c r="N52">
        <v>233.75345190184871</v>
      </c>
      <c r="O52">
        <v>262.75684061695063</v>
      </c>
      <c r="P52">
        <v>164.81988347968371</v>
      </c>
      <c r="Q52">
        <v>162.10264868864411</v>
      </c>
      <c r="R52">
        <v>181.2118358679179</v>
      </c>
      <c r="S52">
        <v>230.1967178464125</v>
      </c>
    </row>
    <row r="53" spans="2:19" hidden="1" x14ac:dyDescent="0.25">
      <c r="B53" t="s">
        <v>3</v>
      </c>
      <c r="C53" t="s">
        <v>185</v>
      </c>
      <c r="D53" t="s">
        <v>100</v>
      </c>
      <c r="E53"/>
      <c r="F53"/>
      <c r="G53"/>
      <c r="H53">
        <v>108.18432113263501</v>
      </c>
      <c r="I53"/>
      <c r="J53">
        <v>106.73452444386101</v>
      </c>
      <c r="K53">
        <v>125.568973299543</v>
      </c>
      <c r="L53">
        <v>116.802998587483</v>
      </c>
      <c r="M53">
        <v>125.905236070352</v>
      </c>
      <c r="N53">
        <v>154.718656708362</v>
      </c>
      <c r="O53">
        <v>168.17369517284001</v>
      </c>
      <c r="P53">
        <v>110.9010522971099</v>
      </c>
      <c r="Q53">
        <v>105.28838332024991</v>
      </c>
      <c r="R53">
        <v>125.1820533088195</v>
      </c>
      <c r="S53">
        <v>148.63016370691619</v>
      </c>
    </row>
    <row r="54" spans="2:19" hidden="1" x14ac:dyDescent="0.25">
      <c r="B54" t="s">
        <v>3</v>
      </c>
      <c r="C54" t="s">
        <v>185</v>
      </c>
      <c r="D54" t="s">
        <v>193</v>
      </c>
      <c r="E54"/>
      <c r="F54"/>
      <c r="G54"/>
      <c r="H54"/>
      <c r="I54"/>
      <c r="J54">
        <v>1340.56993648721</v>
      </c>
      <c r="K54">
        <v>1662.8286938825099</v>
      </c>
      <c r="L54">
        <v>1476.2406790237201</v>
      </c>
      <c r="M54">
        <v>1695.11432373093</v>
      </c>
      <c r="N54">
        <v>2370.5458519187919</v>
      </c>
      <c r="O54">
        <v>2784.0922008127081</v>
      </c>
      <c r="P54">
        <v>1652.6070870016661</v>
      </c>
      <c r="Q54">
        <v>1581.581778245594</v>
      </c>
      <c r="R54">
        <v>1682.638095149073</v>
      </c>
      <c r="S54">
        <v>2181.9304754790669</v>
      </c>
    </row>
    <row r="55" spans="2:19" hidden="1" x14ac:dyDescent="0.25">
      <c r="B55" t="s">
        <v>3</v>
      </c>
      <c r="C55" t="s">
        <v>185</v>
      </c>
      <c r="D55" t="s">
        <v>405</v>
      </c>
      <c r="E55"/>
      <c r="F55"/>
      <c r="G55"/>
      <c r="H55"/>
      <c r="I55"/>
      <c r="J55">
        <v>44.478546172705101</v>
      </c>
      <c r="K55">
        <v>55.424847253119601</v>
      </c>
      <c r="L55">
        <v>47.692022246343001</v>
      </c>
      <c r="M55">
        <v>54.659068549985797</v>
      </c>
      <c r="N55">
        <v>72.978715084030952</v>
      </c>
      <c r="O55">
        <v>81.057490927069551</v>
      </c>
      <c r="P55">
        <v>53.988258736239018</v>
      </c>
      <c r="Q55">
        <v>52.211136397782568</v>
      </c>
      <c r="R55">
        <v>56.678319169906921</v>
      </c>
      <c r="S55">
        <v>74.566890876130032</v>
      </c>
    </row>
    <row r="56" spans="2:19" hidden="1" x14ac:dyDescent="0.25">
      <c r="B56" t="s">
        <v>3</v>
      </c>
      <c r="C56" t="s">
        <v>185</v>
      </c>
      <c r="D56" t="s">
        <v>101</v>
      </c>
      <c r="E56"/>
      <c r="F56"/>
      <c r="G56"/>
      <c r="H56"/>
      <c r="I56"/>
      <c r="J56">
        <v>582.509980325161</v>
      </c>
      <c r="K56">
        <v>996.03821612491095</v>
      </c>
      <c r="L56">
        <v>1267.69065308156</v>
      </c>
      <c r="M56">
        <v>838.311232699161</v>
      </c>
      <c r="N56">
        <v>515.19362663333732</v>
      </c>
      <c r="O56">
        <v>288.42694239167213</v>
      </c>
      <c r="P56">
        <v>252.47273608188519</v>
      </c>
      <c r="Q56">
        <v>241.20958132410911</v>
      </c>
      <c r="R56">
        <v>248.35731287485319</v>
      </c>
      <c r="S56">
        <v>238.29288196780271</v>
      </c>
    </row>
    <row r="57" spans="2:19" hidden="1" x14ac:dyDescent="0.25">
      <c r="B57" t="s">
        <v>3</v>
      </c>
      <c r="C57" t="s">
        <v>185</v>
      </c>
      <c r="D57" t="s">
        <v>102</v>
      </c>
      <c r="E57"/>
      <c r="F57"/>
      <c r="G57"/>
      <c r="H57">
        <v>43035.963041353301</v>
      </c>
      <c r="I57">
        <v>83368.406997139406</v>
      </c>
      <c r="J57">
        <v>70752.352800506502</v>
      </c>
      <c r="K57">
        <v>86633.649666221507</v>
      </c>
      <c r="L57">
        <v>73382.238069325394</v>
      </c>
      <c r="M57">
        <v>86024.744226716895</v>
      </c>
      <c r="N57">
        <v>106137.7147186994</v>
      </c>
      <c r="O57">
        <v>124709.8055865325</v>
      </c>
      <c r="P57">
        <v>84759.744398135517</v>
      </c>
      <c r="Q57">
        <v>68304.398892160432</v>
      </c>
      <c r="R57">
        <v>67379.90512861943</v>
      </c>
      <c r="S57">
        <v>99694.292139264202</v>
      </c>
    </row>
    <row r="58" spans="2:19" hidden="1" x14ac:dyDescent="0.25">
      <c r="B58" t="s">
        <v>3</v>
      </c>
      <c r="C58" t="s">
        <v>185</v>
      </c>
      <c r="D58" t="s">
        <v>115</v>
      </c>
      <c r="E58"/>
      <c r="F58"/>
      <c r="G58"/>
      <c r="H58"/>
      <c r="I58"/>
      <c r="J58">
        <v>186.56148446647299</v>
      </c>
      <c r="K58">
        <v>221.73084563822499</v>
      </c>
      <c r="L58">
        <v>206.000055051841</v>
      </c>
      <c r="M58">
        <v>219.66590350864601</v>
      </c>
      <c r="N58">
        <v>334.68870818652852</v>
      </c>
      <c r="O58">
        <v>416.59445015268409</v>
      </c>
      <c r="P58">
        <v>221.56571604526749</v>
      </c>
      <c r="Q58">
        <v>216.3449760451102</v>
      </c>
      <c r="R58">
        <v>231.4984880535543</v>
      </c>
      <c r="S58">
        <v>296.07698025569579</v>
      </c>
    </row>
    <row r="59" spans="2:19" hidden="1" x14ac:dyDescent="0.25">
      <c r="B59" t="s">
        <v>3</v>
      </c>
      <c r="C59" t="s">
        <v>185</v>
      </c>
      <c r="D59" t="s">
        <v>116</v>
      </c>
      <c r="E59"/>
      <c r="F59"/>
      <c r="G59"/>
      <c r="H59">
        <v>6044.0903156107997</v>
      </c>
      <c r="I59">
        <v>11557.4414191219</v>
      </c>
      <c r="J59">
        <v>12903.5063543652</v>
      </c>
      <c r="K59">
        <v>16232.804334713401</v>
      </c>
      <c r="L59">
        <v>13820.319986234599</v>
      </c>
      <c r="M59">
        <v>17242.140418075502</v>
      </c>
      <c r="N59">
        <v>19975.06205478622</v>
      </c>
      <c r="O59">
        <v>21698.526000466911</v>
      </c>
      <c r="P59">
        <v>16340.37316271135</v>
      </c>
      <c r="Q59">
        <v>14215.867912103249</v>
      </c>
      <c r="R59">
        <v>15009.71112994326</v>
      </c>
      <c r="S59">
        <v>21771.379881039309</v>
      </c>
    </row>
    <row r="60" spans="2:19" hidden="1" x14ac:dyDescent="0.25">
      <c r="B60" t="s">
        <v>3</v>
      </c>
      <c r="C60" t="s">
        <v>185</v>
      </c>
      <c r="D60" t="s">
        <v>194</v>
      </c>
      <c r="E60"/>
      <c r="F60"/>
      <c r="G60"/>
      <c r="H60"/>
      <c r="I60"/>
      <c r="J60">
        <v>59.3294889462762</v>
      </c>
      <c r="K60">
        <v>67.302279354045098</v>
      </c>
      <c r="L60">
        <v>95.3237484813707</v>
      </c>
      <c r="M60">
        <v>90.759063914677895</v>
      </c>
      <c r="N60">
        <v>109.9174629937386</v>
      </c>
      <c r="O60">
        <v>105.5325518863508</v>
      </c>
      <c r="P60">
        <v>74.365767238799194</v>
      </c>
      <c r="Q60">
        <v>85.292149704226844</v>
      </c>
      <c r="R60">
        <v>128.4949523127982</v>
      </c>
      <c r="S60">
        <v>85.497060356173719</v>
      </c>
    </row>
    <row r="61" spans="2:19" hidden="1" x14ac:dyDescent="0.25">
      <c r="B61" t="s">
        <v>3</v>
      </c>
      <c r="C61" t="s">
        <v>185</v>
      </c>
      <c r="D61" t="s">
        <v>406</v>
      </c>
      <c r="E61"/>
      <c r="F61"/>
      <c r="G61"/>
      <c r="H61"/>
      <c r="I61"/>
      <c r="J61">
        <v>268.42381312479898</v>
      </c>
      <c r="K61">
        <v>338.01917376870699</v>
      </c>
      <c r="L61">
        <v>288.92697177752399</v>
      </c>
      <c r="M61">
        <v>335.05283163883303</v>
      </c>
      <c r="N61">
        <v>441.30254489697938</v>
      </c>
      <c r="O61">
        <v>491.18402209561589</v>
      </c>
      <c r="P61">
        <v>333.87161775000362</v>
      </c>
      <c r="Q61">
        <v>322.90359233360527</v>
      </c>
      <c r="R61">
        <v>344.88613287192328</v>
      </c>
      <c r="S61">
        <v>453.4161882615922</v>
      </c>
    </row>
    <row r="62" spans="2:19" hidden="1" x14ac:dyDescent="0.25">
      <c r="B62" t="s">
        <v>3</v>
      </c>
      <c r="C62" t="s">
        <v>185</v>
      </c>
      <c r="D62" t="s">
        <v>407</v>
      </c>
      <c r="E62"/>
      <c r="F62"/>
      <c r="G62"/>
      <c r="H62"/>
      <c r="I62"/>
      <c r="J62">
        <v>3508.7893717076799</v>
      </c>
      <c r="K62">
        <v>4248.23040720055</v>
      </c>
      <c r="L62">
        <v>3711.6888612195899</v>
      </c>
      <c r="M62">
        <v>4307.9148549513502</v>
      </c>
      <c r="N62">
        <v>5658.1628776663447</v>
      </c>
      <c r="O62">
        <v>6470.9368917564407</v>
      </c>
      <c r="P62">
        <v>4222.0873763581794</v>
      </c>
      <c r="Q62">
        <v>4055.5220001453508</v>
      </c>
      <c r="R62">
        <v>4331.1133700553801</v>
      </c>
      <c r="S62">
        <v>5756.1383608333872</v>
      </c>
    </row>
    <row r="63" spans="2:19" hidden="1" x14ac:dyDescent="0.25">
      <c r="B63" t="s">
        <v>3</v>
      </c>
      <c r="C63" t="s">
        <v>185</v>
      </c>
      <c r="D63" t="s">
        <v>117</v>
      </c>
      <c r="E63"/>
      <c r="F63"/>
      <c r="G63"/>
      <c r="H63">
        <v>90.823775507265907</v>
      </c>
      <c r="I63">
        <v>86.722816290997997</v>
      </c>
      <c r="J63">
        <v>88.800728354766505</v>
      </c>
      <c r="K63">
        <v>97.875113604220104</v>
      </c>
      <c r="L63">
        <v>103.872421003531</v>
      </c>
      <c r="M63">
        <v>100.03843903974099</v>
      </c>
      <c r="N63">
        <v>127.2905313159969</v>
      </c>
      <c r="O63">
        <v>132.44346991386951</v>
      </c>
      <c r="P63">
        <v>92.521747023458573</v>
      </c>
      <c r="Q63">
        <v>92.447821049361039</v>
      </c>
      <c r="R63">
        <v>104.353293598354</v>
      </c>
      <c r="S63">
        <v>111.3967602374377</v>
      </c>
    </row>
    <row r="64" spans="2:19" x14ac:dyDescent="0.25">
      <c r="B64" t="s">
        <v>3</v>
      </c>
      <c r="C64" t="s">
        <v>185</v>
      </c>
      <c r="D64" t="s">
        <v>118</v>
      </c>
      <c r="E64">
        <v>138341.53218183201</v>
      </c>
      <c r="F64">
        <v>215513.066768736</v>
      </c>
      <c r="G64">
        <v>224485.84616802901</v>
      </c>
      <c r="H64">
        <v>80383.548142731001</v>
      </c>
      <c r="I64" s="57">
        <v>87101.987674313801</v>
      </c>
      <c r="J64">
        <v>112871.065763841</v>
      </c>
      <c r="K64">
        <v>131005.150483875</v>
      </c>
      <c r="L64">
        <v>148341.193633021</v>
      </c>
      <c r="M64">
        <v>137442.310589525</v>
      </c>
      <c r="N64">
        <v>183502.78920763961</v>
      </c>
      <c r="O64">
        <v>175160.62561505381</v>
      </c>
      <c r="P64">
        <v>118134.4019911675</v>
      </c>
      <c r="Q64">
        <v>126208.75823755169</v>
      </c>
      <c r="R64">
        <v>144755.64329040321</v>
      </c>
      <c r="S64">
        <v>166550.7610056799</v>
      </c>
    </row>
    <row r="65" spans="2:19" hidden="1" x14ac:dyDescent="0.25">
      <c r="B65" t="s">
        <v>3</v>
      </c>
      <c r="C65" t="s">
        <v>185</v>
      </c>
      <c r="D65" t="s">
        <v>195</v>
      </c>
      <c r="E65"/>
      <c r="F65"/>
      <c r="G65"/>
      <c r="H65"/>
      <c r="I65"/>
      <c r="J65">
        <v>1069.9949204259799</v>
      </c>
      <c r="K65">
        <v>1650.3322980145899</v>
      </c>
      <c r="L65">
        <v>1496.0223156658301</v>
      </c>
      <c r="M65">
        <v>1729.8900012420399</v>
      </c>
      <c r="N65">
        <v>2011.070400908322</v>
      </c>
      <c r="O65">
        <v>2197.1714276234779</v>
      </c>
      <c r="P65">
        <v>1649.388408683767</v>
      </c>
      <c r="Q65">
        <v>1518.9607046186929</v>
      </c>
      <c r="R65">
        <v>1624.894964716073</v>
      </c>
      <c r="S65">
        <v>1915.4591691604589</v>
      </c>
    </row>
    <row r="66" spans="2:19" hidden="1" x14ac:dyDescent="0.25">
      <c r="B66" t="s">
        <v>3</v>
      </c>
      <c r="C66" t="s">
        <v>196</v>
      </c>
      <c r="D66" t="s">
        <v>30</v>
      </c>
      <c r="E66"/>
      <c r="F66"/>
      <c r="G66"/>
      <c r="H66"/>
      <c r="I66"/>
      <c r="J66">
        <v>88.456210015319598</v>
      </c>
      <c r="K66">
        <v>92.386474083718298</v>
      </c>
      <c r="L66">
        <v>110.991534481286</v>
      </c>
      <c r="M66">
        <v>96.574426419779101</v>
      </c>
      <c r="N66">
        <v>99.772659197189242</v>
      </c>
      <c r="O66">
        <v>116.21605075716759</v>
      </c>
      <c r="P66">
        <v>71.532273450325249</v>
      </c>
      <c r="Q66">
        <v>71.83418329128132</v>
      </c>
      <c r="R66">
        <v>76.523183502269873</v>
      </c>
      <c r="S66">
        <v>110.3444442067874</v>
      </c>
    </row>
    <row r="67" spans="2:19" hidden="1" x14ac:dyDescent="0.25">
      <c r="B67" t="s">
        <v>3</v>
      </c>
      <c r="C67" t="s">
        <v>196</v>
      </c>
      <c r="D67" t="s">
        <v>31</v>
      </c>
      <c r="E67">
        <v>1973.82211721724</v>
      </c>
      <c r="F67"/>
      <c r="G67"/>
      <c r="H67">
        <v>436.25405274834702</v>
      </c>
      <c r="I67" s="41"/>
      <c r="J67">
        <v>2785.8502310951098</v>
      </c>
      <c r="K67">
        <v>3571.8631444206198</v>
      </c>
      <c r="L67">
        <v>3356.2942096267898</v>
      </c>
      <c r="M67">
        <v>3989.5587393421301</v>
      </c>
      <c r="N67">
        <v>4864.2506436133881</v>
      </c>
      <c r="O67">
        <v>5210.0280206974057</v>
      </c>
      <c r="P67">
        <v>3717.492262427636</v>
      </c>
      <c r="Q67">
        <v>3629.3683573322642</v>
      </c>
      <c r="R67">
        <v>3841.8135549604831</v>
      </c>
      <c r="S67">
        <v>5237.3947908919663</v>
      </c>
    </row>
    <row r="68" spans="2:19" hidden="1" x14ac:dyDescent="0.25">
      <c r="B68" t="s">
        <v>3</v>
      </c>
      <c r="C68" t="s">
        <v>196</v>
      </c>
      <c r="D68" t="s">
        <v>275</v>
      </c>
      <c r="E68"/>
      <c r="F68"/>
      <c r="G68"/>
      <c r="H68"/>
      <c r="I68"/>
      <c r="J68">
        <v>9.3136631735001103</v>
      </c>
      <c r="K68">
        <v>77.583258042331593</v>
      </c>
      <c r="L68">
        <v>16.616207103410801</v>
      </c>
      <c r="M68">
        <v>14.9517969668133</v>
      </c>
      <c r="N68">
        <v>9.3487501130253712</v>
      </c>
      <c r="O68">
        <v>14.62632811028141</v>
      </c>
      <c r="P68" s="41"/>
      <c r="Q68" s="41"/>
      <c r="R68" s="41"/>
      <c r="S68" s="41"/>
    </row>
    <row r="69" spans="2:19" hidden="1" x14ac:dyDescent="0.25">
      <c r="B69" t="s">
        <v>3</v>
      </c>
      <c r="C69" t="s">
        <v>196</v>
      </c>
      <c r="D69" t="s">
        <v>408</v>
      </c>
      <c r="E69"/>
      <c r="F69"/>
      <c r="G69"/>
      <c r="H69">
        <v>478.67915824810399</v>
      </c>
      <c r="I69"/>
      <c r="J69">
        <v>22.260460689469099</v>
      </c>
      <c r="K69">
        <v>25.183093279281898</v>
      </c>
      <c r="L69">
        <v>31.550050491125901</v>
      </c>
      <c r="M69">
        <v>29.597688658016001</v>
      </c>
      <c r="N69">
        <v>11.850161655409909</v>
      </c>
      <c r="O69">
        <v>81.055562529454832</v>
      </c>
      <c r="P69">
        <v>20.46933287341917</v>
      </c>
      <c r="Q69">
        <v>17.741177250977181</v>
      </c>
      <c r="R69">
        <v>24.137778425621569</v>
      </c>
      <c r="S69">
        <v>32.131205760294037</v>
      </c>
    </row>
    <row r="70" spans="2:19" hidden="1" x14ac:dyDescent="0.25">
      <c r="B70" t="s">
        <v>3</v>
      </c>
      <c r="C70" t="s">
        <v>199</v>
      </c>
      <c r="D70" t="s">
        <v>415</v>
      </c>
      <c r="E70"/>
      <c r="F70"/>
      <c r="G70"/>
      <c r="H70">
        <v>1.61281650929217</v>
      </c>
      <c r="I70">
        <v>29.023341593635401</v>
      </c>
      <c r="J70">
        <v>15.0932849700385</v>
      </c>
      <c r="K70">
        <v>14.3308527914271</v>
      </c>
      <c r="L70">
        <v>3.5832615745335699</v>
      </c>
      <c r="M70">
        <v>9.0727908124588001</v>
      </c>
      <c r="N70">
        <v>7.0622304345247473</v>
      </c>
      <c r="O70">
        <v>17.61875332376108</v>
      </c>
      <c r="P70">
        <v>9.4456532212338118</v>
      </c>
      <c r="Q70">
        <v>6.9261128499534763</v>
      </c>
      <c r="R70">
        <v>4.2849790362666598</v>
      </c>
      <c r="S70">
        <v>4.2132043115380116</v>
      </c>
    </row>
    <row r="71" spans="2:19" hidden="1" x14ac:dyDescent="0.25">
      <c r="B71" t="s">
        <v>3</v>
      </c>
      <c r="C71" t="s">
        <v>199</v>
      </c>
      <c r="D71" t="s">
        <v>569</v>
      </c>
      <c r="E71"/>
      <c r="F71"/>
      <c r="G71"/>
      <c r="H71">
        <v>7.2024975567004199E-2</v>
      </c>
      <c r="I71">
        <v>0.10969956360949901</v>
      </c>
      <c r="J71">
        <v>8.5585826081409994E-2</v>
      </c>
      <c r="K71">
        <v>7.1143826499024093E-2</v>
      </c>
      <c r="L71">
        <v>2.4096874064233699E-2</v>
      </c>
      <c r="M71">
        <v>5.1396784845269897E-2</v>
      </c>
      <c r="N71">
        <v>2.5885313909906879E-2</v>
      </c>
      <c r="O71">
        <v>8.5396337888211576E-2</v>
      </c>
      <c r="P71">
        <v>5.7402225051329858E-2</v>
      </c>
      <c r="Q71">
        <v>2.3076022602111071E-2</v>
      </c>
      <c r="R71">
        <v>4.6523436630394467E-2</v>
      </c>
      <c r="S71" s="41"/>
    </row>
    <row r="72" spans="2:19" hidden="1" x14ac:dyDescent="0.25">
      <c r="B72" t="s">
        <v>3</v>
      </c>
      <c r="C72" t="s">
        <v>199</v>
      </c>
      <c r="D72" t="s">
        <v>416</v>
      </c>
      <c r="E72"/>
      <c r="F72"/>
      <c r="G72"/>
      <c r="H72" s="41"/>
      <c r="I72">
        <v>1.35285935679193E-2</v>
      </c>
      <c r="J72" s="41"/>
      <c r="K72" s="41"/>
      <c r="L72" s="41"/>
      <c r="M72" s="41"/>
      <c r="N72" s="41"/>
      <c r="O72" s="41"/>
      <c r="P72" s="41"/>
      <c r="Q72" s="41"/>
      <c r="R72">
        <v>1.147661044972696E-2</v>
      </c>
      <c r="S72" s="41"/>
    </row>
    <row r="73" spans="2:19" hidden="1" x14ac:dyDescent="0.25">
      <c r="B73" t="s">
        <v>3</v>
      </c>
      <c r="C73" t="s">
        <v>199</v>
      </c>
      <c r="D73" t="s">
        <v>417</v>
      </c>
      <c r="E73"/>
      <c r="F73"/>
      <c r="G73"/>
      <c r="H73">
        <v>0.110177430114864</v>
      </c>
      <c r="I73">
        <v>1.6260916404470801E-2</v>
      </c>
      <c r="J73" s="41"/>
      <c r="K73" s="41"/>
      <c r="L73">
        <v>3.4488968765092201E-3</v>
      </c>
      <c r="M73" s="41"/>
      <c r="N73" s="41"/>
      <c r="O73" s="41"/>
      <c r="P73">
        <v>1.326105341856252E-2</v>
      </c>
      <c r="Q73" s="41"/>
      <c r="R73">
        <v>1.0382403384169009E-2</v>
      </c>
      <c r="S73" s="41"/>
    </row>
    <row r="74" spans="2:19" hidden="1" x14ac:dyDescent="0.25">
      <c r="B74" t="s">
        <v>3</v>
      </c>
      <c r="C74" t="s">
        <v>199</v>
      </c>
      <c r="D74" t="s">
        <v>570</v>
      </c>
      <c r="E74"/>
      <c r="F74"/>
      <c r="G74"/>
      <c r="H74" s="41"/>
      <c r="I74" s="41"/>
      <c r="J74"/>
      <c r="K74"/>
      <c r="L74"/>
      <c r="M74"/>
      <c r="N74"/>
      <c r="O74"/>
      <c r="P74"/>
      <c r="Q74"/>
      <c r="R74"/>
      <c r="S74"/>
    </row>
    <row r="75" spans="2:19" hidden="1" x14ac:dyDescent="0.25">
      <c r="B75" t="s">
        <v>3</v>
      </c>
      <c r="C75" t="s">
        <v>199</v>
      </c>
      <c r="D75" t="s">
        <v>418</v>
      </c>
      <c r="E75"/>
      <c r="F75"/>
      <c r="G75"/>
      <c r="H75">
        <v>0.102836901491161</v>
      </c>
      <c r="I75">
        <v>6.4405666642683601E-2</v>
      </c>
      <c r="J75">
        <v>4.0332357233627297E-2</v>
      </c>
      <c r="K75">
        <v>3.9505843388605598E-2</v>
      </c>
      <c r="L75">
        <v>1.72379261777913E-2</v>
      </c>
      <c r="M75">
        <v>2.1825806543426599E-2</v>
      </c>
      <c r="N75">
        <v>1.6568025424511312E-2</v>
      </c>
      <c r="O75">
        <v>9.6520007729412355E-2</v>
      </c>
      <c r="P75">
        <v>4.7216797021282682E-2</v>
      </c>
      <c r="Q75">
        <v>8.7256789485976646E-3</v>
      </c>
      <c r="R75" s="41"/>
      <c r="S75" s="41"/>
    </row>
    <row r="76" spans="2:19" hidden="1" x14ac:dyDescent="0.25">
      <c r="B76" t="s">
        <v>3</v>
      </c>
      <c r="C76" t="s">
        <v>199</v>
      </c>
      <c r="D76" t="s">
        <v>419</v>
      </c>
      <c r="E76"/>
      <c r="F76"/>
      <c r="G76"/>
      <c r="H76">
        <v>5.9483600888825101E-2</v>
      </c>
      <c r="I76">
        <v>3.1553862452075199E-2</v>
      </c>
      <c r="J76">
        <v>1.9882258820734001E-2</v>
      </c>
      <c r="K76">
        <v>1.9862626752494901E-2</v>
      </c>
      <c r="L76">
        <v>9.4382679844586207E-3</v>
      </c>
      <c r="M76">
        <v>2.0376861916239102E-2</v>
      </c>
      <c r="N76">
        <v>1.486165561608987E-2</v>
      </c>
      <c r="O76">
        <v>6.9603554443273402E-2</v>
      </c>
      <c r="P76">
        <v>2.8673872608807559E-2</v>
      </c>
      <c r="Q76">
        <v>8.5577348806656298E-3</v>
      </c>
      <c r="R76" s="41"/>
      <c r="S76" s="41"/>
    </row>
    <row r="77" spans="2:19" hidden="1" x14ac:dyDescent="0.25">
      <c r="B77" t="s">
        <v>3</v>
      </c>
      <c r="C77" t="s">
        <v>199</v>
      </c>
      <c r="D77" t="s">
        <v>420</v>
      </c>
      <c r="E77"/>
      <c r="F77"/>
      <c r="G77"/>
      <c r="H77">
        <v>0.54434788057984895</v>
      </c>
      <c r="I77">
        <v>0.27444270762190998</v>
      </c>
      <c r="J77">
        <v>0.17151428266012</v>
      </c>
      <c r="K77">
        <v>0.212142609289937</v>
      </c>
      <c r="L77">
        <v>6.9304192597893E-2</v>
      </c>
      <c r="M77">
        <v>0.168248539637814</v>
      </c>
      <c r="N77">
        <v>8.3030401740540896E-2</v>
      </c>
      <c r="O77">
        <v>0.44899722193001479</v>
      </c>
      <c r="P77">
        <v>0.21992516939527981</v>
      </c>
      <c r="Q77">
        <v>0.10790371639514269</v>
      </c>
      <c r="R77">
        <v>6.217476644660553E-2</v>
      </c>
      <c r="S77">
        <v>6.3124747967834627E-2</v>
      </c>
    </row>
    <row r="78" spans="2:19" hidden="1" x14ac:dyDescent="0.25">
      <c r="B78" t="s">
        <v>3</v>
      </c>
      <c r="C78" t="s">
        <v>199</v>
      </c>
      <c r="D78" t="s">
        <v>421</v>
      </c>
      <c r="E78"/>
      <c r="F78"/>
      <c r="G78"/>
      <c r="H78">
        <v>0.100994774908265</v>
      </c>
      <c r="I78">
        <v>5.4983053467976897E-2</v>
      </c>
      <c r="J78">
        <v>3.3139827447044801E-2</v>
      </c>
      <c r="K78">
        <v>4.0161384119071497E-2</v>
      </c>
      <c r="L78">
        <v>1.3076795801927501E-2</v>
      </c>
      <c r="M78">
        <v>4.2094000943631901E-2</v>
      </c>
      <c r="N78">
        <v>1.5966546551610419E-2</v>
      </c>
      <c r="O78">
        <v>0.11109729516086921</v>
      </c>
      <c r="P78">
        <v>4.8627566550485217E-2</v>
      </c>
      <c r="Q78">
        <v>2.4149888900991161E-2</v>
      </c>
      <c r="R78">
        <v>2.1197278694711549E-2</v>
      </c>
      <c r="S78" s="41"/>
    </row>
    <row r="79" spans="2:19" hidden="1" x14ac:dyDescent="0.25">
      <c r="B79" t="s">
        <v>3</v>
      </c>
      <c r="C79" t="s">
        <v>199</v>
      </c>
      <c r="D79" t="s">
        <v>422</v>
      </c>
      <c r="E79"/>
      <c r="F79"/>
      <c r="G79"/>
      <c r="H79">
        <v>0.50505331935567599</v>
      </c>
      <c r="I79">
        <v>0.209885381080263</v>
      </c>
      <c r="J79">
        <v>0.118976177443521</v>
      </c>
      <c r="K79">
        <v>0.143486697973568</v>
      </c>
      <c r="L79">
        <v>4.65503160047855E-2</v>
      </c>
      <c r="M79">
        <v>0.114947436708543</v>
      </c>
      <c r="N79">
        <v>5.2592872544320671E-2</v>
      </c>
      <c r="O79">
        <v>0.2756304988533077</v>
      </c>
      <c r="P79">
        <v>0.1245311833779835</v>
      </c>
      <c r="Q79">
        <v>6.925139555693377E-2</v>
      </c>
      <c r="R79">
        <v>4.0701789915344497E-2</v>
      </c>
      <c r="S79">
        <v>3.8141077398152021E-2</v>
      </c>
    </row>
    <row r="80" spans="2:19" hidden="1" x14ac:dyDescent="0.25">
      <c r="B80" t="s">
        <v>3</v>
      </c>
      <c r="C80" t="s">
        <v>199</v>
      </c>
      <c r="D80" t="s">
        <v>423</v>
      </c>
      <c r="E80"/>
      <c r="F80"/>
      <c r="G80"/>
      <c r="H80">
        <v>1.5061146883549301E-2</v>
      </c>
      <c r="I80">
        <v>9.6956171421137397E-2</v>
      </c>
      <c r="J80"/>
      <c r="K80"/>
      <c r="L80"/>
      <c r="M80"/>
      <c r="N80"/>
      <c r="O80"/>
      <c r="P80"/>
      <c r="Q80"/>
      <c r="R80"/>
      <c r="S80"/>
    </row>
    <row r="81" spans="2:19" hidden="1" x14ac:dyDescent="0.25">
      <c r="B81" t="s">
        <v>3</v>
      </c>
      <c r="C81" t="s">
        <v>199</v>
      </c>
      <c r="D81" t="s">
        <v>571</v>
      </c>
      <c r="E81"/>
      <c r="F81"/>
      <c r="G81"/>
      <c r="H81">
        <v>5.8789394393071103E-3</v>
      </c>
      <c r="I81"/>
      <c r="J81"/>
      <c r="K81"/>
      <c r="L81"/>
      <c r="M81"/>
      <c r="N81"/>
      <c r="O81"/>
      <c r="P81"/>
      <c r="Q81"/>
      <c r="R81"/>
      <c r="S81"/>
    </row>
    <row r="82" spans="2:19" hidden="1" x14ac:dyDescent="0.25">
      <c r="B82" t="s">
        <v>3</v>
      </c>
      <c r="C82" t="s">
        <v>199</v>
      </c>
      <c r="D82" t="s">
        <v>572</v>
      </c>
      <c r="E82"/>
      <c r="F82"/>
      <c r="G82"/>
      <c r="H82">
        <v>6.91052497306603E-3</v>
      </c>
      <c r="I82" s="41"/>
      <c r="J82"/>
      <c r="K82"/>
      <c r="L82"/>
      <c r="M82"/>
      <c r="N82"/>
      <c r="O82"/>
      <c r="P82"/>
      <c r="Q82"/>
      <c r="R82"/>
      <c r="S82"/>
    </row>
    <row r="83" spans="2:19" hidden="1" x14ac:dyDescent="0.25">
      <c r="B83" t="s">
        <v>3</v>
      </c>
      <c r="C83" t="s">
        <v>199</v>
      </c>
      <c r="D83" t="s">
        <v>573</v>
      </c>
      <c r="E83"/>
      <c r="F83"/>
      <c r="G83"/>
      <c r="H83">
        <v>7.2771034420806699E-3</v>
      </c>
      <c r="I83">
        <v>2.0006971550266602E-2</v>
      </c>
      <c r="J83">
        <v>1.5120921414368001E-2</v>
      </c>
      <c r="K83" s="41"/>
      <c r="L83">
        <v>6.7678802803481999E-3</v>
      </c>
      <c r="M83" s="41"/>
      <c r="N83" s="41"/>
      <c r="O83" s="41"/>
      <c r="P83" s="41"/>
      <c r="Q83" s="41"/>
      <c r="R83" s="41"/>
      <c r="S83" s="41"/>
    </row>
    <row r="84" spans="2:19" hidden="1" x14ac:dyDescent="0.25">
      <c r="B84" t="s">
        <v>3</v>
      </c>
      <c r="C84" t="s">
        <v>199</v>
      </c>
      <c r="D84" t="s">
        <v>427</v>
      </c>
      <c r="E84"/>
      <c r="F84" s="41"/>
      <c r="G84"/>
      <c r="H84"/>
      <c r="I84"/>
      <c r="J84"/>
      <c r="K84"/>
      <c r="L84"/>
      <c r="M84"/>
      <c r="N84"/>
      <c r="O84"/>
      <c r="P84"/>
      <c r="Q84"/>
      <c r="R84"/>
      <c r="S84"/>
    </row>
    <row r="85" spans="2:19" hidden="1" x14ac:dyDescent="0.25">
      <c r="B85" t="s">
        <v>3</v>
      </c>
      <c r="C85" t="s">
        <v>199</v>
      </c>
      <c r="D85" t="s">
        <v>430</v>
      </c>
      <c r="E85"/>
      <c r="F85" s="41"/>
      <c r="G85"/>
      <c r="H85"/>
      <c r="I85"/>
      <c r="J85"/>
      <c r="K85"/>
      <c r="L85"/>
      <c r="M85"/>
      <c r="N85"/>
      <c r="O85"/>
      <c r="P85"/>
      <c r="Q85"/>
      <c r="R85"/>
      <c r="S85"/>
    </row>
    <row r="86" spans="2:19" hidden="1" x14ac:dyDescent="0.25">
      <c r="B86" t="s">
        <v>3</v>
      </c>
      <c r="C86" t="s">
        <v>199</v>
      </c>
      <c r="D86" t="s">
        <v>578</v>
      </c>
      <c r="E86" s="41"/>
      <c r="F86" s="41"/>
      <c r="G86" s="41"/>
      <c r="H86" s="41"/>
      <c r="I86" s="41"/>
      <c r="J86" s="41"/>
      <c r="K86" s="41"/>
      <c r="L86" s="41"/>
      <c r="M86" s="41"/>
      <c r="N86" s="41"/>
      <c r="O86" s="41"/>
      <c r="P86" s="41"/>
      <c r="Q86" s="41"/>
      <c r="R86" s="41"/>
      <c r="S86"/>
    </row>
    <row r="87" spans="2:19" hidden="1" x14ac:dyDescent="0.25">
      <c r="B87" t="s">
        <v>3</v>
      </c>
      <c r="C87" t="s">
        <v>199</v>
      </c>
      <c r="D87" t="s">
        <v>431</v>
      </c>
      <c r="E87"/>
      <c r="F87" s="41"/>
      <c r="G87">
        <v>0.11174838286456699</v>
      </c>
      <c r="H87" s="41"/>
      <c r="I87">
        <v>0.13265708910019799</v>
      </c>
      <c r="J87" s="41"/>
      <c r="K87">
        <v>0.29874142119971497</v>
      </c>
      <c r="L87">
        <v>0.20406619656229699</v>
      </c>
      <c r="M87" s="41"/>
      <c r="N87" s="41"/>
      <c r="O87" s="41"/>
      <c r="P87" s="41"/>
      <c r="Q87" s="41"/>
      <c r="R87" s="41"/>
      <c r="S87">
        <v>0.47687352072152528</v>
      </c>
    </row>
    <row r="88" spans="2:19" hidden="1" x14ac:dyDescent="0.25">
      <c r="B88" t="s">
        <v>3</v>
      </c>
      <c r="C88" t="s">
        <v>199</v>
      </c>
      <c r="D88" t="s">
        <v>432</v>
      </c>
      <c r="E88"/>
      <c r="F88" s="41"/>
      <c r="G88" s="41"/>
      <c r="H88" s="41"/>
      <c r="I88" s="41"/>
      <c r="J88" s="41"/>
      <c r="K88" s="41"/>
      <c r="L88" s="41"/>
      <c r="M88" s="41"/>
      <c r="N88" s="41"/>
      <c r="O88" s="41"/>
      <c r="P88" s="41"/>
      <c r="Q88" s="41"/>
      <c r="R88" s="41"/>
      <c r="S88" s="41"/>
    </row>
    <row r="89" spans="2:19" hidden="1" x14ac:dyDescent="0.25">
      <c r="B89" t="s">
        <v>3</v>
      </c>
      <c r="C89" t="s">
        <v>199</v>
      </c>
      <c r="D89" t="s">
        <v>579</v>
      </c>
      <c r="E89"/>
      <c r="F89"/>
      <c r="G89"/>
      <c r="H89"/>
      <c r="I89" s="41"/>
      <c r="J89"/>
      <c r="K89"/>
      <c r="L89"/>
      <c r="M89"/>
      <c r="N89"/>
      <c r="O89"/>
      <c r="P89"/>
      <c r="Q89"/>
      <c r="R89"/>
      <c r="S89"/>
    </row>
    <row r="90" spans="2:19" hidden="1" x14ac:dyDescent="0.25">
      <c r="B90" t="s">
        <v>3</v>
      </c>
      <c r="C90" t="s">
        <v>199</v>
      </c>
      <c r="D90" t="s">
        <v>433</v>
      </c>
      <c r="E90"/>
      <c r="F90"/>
      <c r="G90"/>
      <c r="H90">
        <v>6.7294440707505801E-3</v>
      </c>
      <c r="I90">
        <v>1.9021103450252101E-2</v>
      </c>
      <c r="J90">
        <v>1.1143154909138701E-2</v>
      </c>
      <c r="K90" s="41"/>
      <c r="L90">
        <v>6.3292011949793404E-3</v>
      </c>
      <c r="M90" s="41"/>
      <c r="N90" s="41"/>
      <c r="O90" s="41"/>
      <c r="P90" s="41"/>
      <c r="Q90" s="41"/>
      <c r="R90" s="41"/>
      <c r="S90" s="41"/>
    </row>
    <row r="91" spans="2:19" hidden="1" x14ac:dyDescent="0.25">
      <c r="B91" t="s">
        <v>3</v>
      </c>
      <c r="C91" t="s">
        <v>199</v>
      </c>
      <c r="D91" t="s">
        <v>580</v>
      </c>
      <c r="E91"/>
      <c r="F91" s="41"/>
      <c r="G91" s="41"/>
      <c r="H91">
        <v>0.178818534931102</v>
      </c>
      <c r="I91" s="41"/>
      <c r="J91" s="41"/>
      <c r="K91" s="41"/>
      <c r="L91" s="41"/>
      <c r="M91" s="41"/>
      <c r="N91" s="41"/>
      <c r="O91" s="41"/>
      <c r="P91" s="41"/>
      <c r="Q91" s="41"/>
      <c r="R91" s="41"/>
      <c r="S91"/>
    </row>
    <row r="92" spans="2:19" hidden="1" x14ac:dyDescent="0.25">
      <c r="B92" t="s">
        <v>3</v>
      </c>
      <c r="C92" t="s">
        <v>199</v>
      </c>
      <c r="D92" t="s">
        <v>581</v>
      </c>
      <c r="E92"/>
      <c r="F92" s="41"/>
      <c r="G92" s="41"/>
      <c r="H92">
        <v>0.18489371891751499</v>
      </c>
      <c r="I92" s="41"/>
      <c r="J92" s="41"/>
      <c r="K92" s="41"/>
      <c r="L92" s="41"/>
      <c r="M92" s="41"/>
      <c r="N92" s="41"/>
      <c r="O92" s="41"/>
      <c r="P92" s="41"/>
      <c r="Q92" s="41"/>
      <c r="R92" s="41"/>
      <c r="S92"/>
    </row>
    <row r="93" spans="2:19" hidden="1" x14ac:dyDescent="0.25">
      <c r="B93" t="s">
        <v>3</v>
      </c>
      <c r="C93" t="s">
        <v>199</v>
      </c>
      <c r="D93" t="s">
        <v>438</v>
      </c>
      <c r="E93"/>
      <c r="F93" s="41"/>
      <c r="G93"/>
      <c r="H93"/>
      <c r="I93"/>
      <c r="J93"/>
      <c r="K93"/>
      <c r="L93"/>
      <c r="M93"/>
      <c r="N93"/>
      <c r="O93"/>
      <c r="P93"/>
      <c r="Q93"/>
      <c r="R93"/>
      <c r="S93"/>
    </row>
    <row r="94" spans="2:19" hidden="1" x14ac:dyDescent="0.25">
      <c r="B94" t="s">
        <v>3</v>
      </c>
      <c r="C94" t="s">
        <v>199</v>
      </c>
      <c r="D94" t="s">
        <v>447</v>
      </c>
      <c r="E94"/>
      <c r="F94" s="41"/>
      <c r="G94"/>
      <c r="H94"/>
      <c r="I94"/>
      <c r="J94"/>
      <c r="K94"/>
      <c r="L94"/>
      <c r="M94"/>
      <c r="N94"/>
      <c r="O94"/>
      <c r="P94"/>
      <c r="Q94"/>
      <c r="R94"/>
      <c r="S94"/>
    </row>
    <row r="95" spans="2:19" hidden="1" x14ac:dyDescent="0.25">
      <c r="B95" t="s">
        <v>3</v>
      </c>
      <c r="C95" t="s">
        <v>199</v>
      </c>
      <c r="D95" t="s">
        <v>449</v>
      </c>
      <c r="E95"/>
      <c r="F95" s="41"/>
      <c r="G95"/>
      <c r="H95"/>
      <c r="I95"/>
      <c r="J95"/>
      <c r="K95"/>
      <c r="L95"/>
      <c r="M95"/>
      <c r="N95"/>
      <c r="O95"/>
      <c r="P95"/>
      <c r="Q95"/>
      <c r="R95"/>
      <c r="S95"/>
    </row>
    <row r="96" spans="2:19" hidden="1" x14ac:dyDescent="0.25">
      <c r="B96" t="s">
        <v>3</v>
      </c>
      <c r="C96" t="s">
        <v>199</v>
      </c>
      <c r="D96" t="s">
        <v>582</v>
      </c>
      <c r="E96"/>
      <c r="F96" s="41"/>
      <c r="G96">
        <v>0.127369198269288</v>
      </c>
      <c r="H96">
        <v>0.20191459127005701</v>
      </c>
      <c r="I96" s="41"/>
      <c r="J96" s="41"/>
      <c r="K96" s="41"/>
      <c r="L96" s="41"/>
      <c r="M96" s="41"/>
      <c r="N96" s="41"/>
      <c r="O96" s="41"/>
      <c r="P96" s="41"/>
      <c r="Q96" s="41"/>
      <c r="R96" s="41"/>
      <c r="S96"/>
    </row>
    <row r="97" spans="2:19" hidden="1" x14ac:dyDescent="0.25">
      <c r="B97" t="s">
        <v>3</v>
      </c>
      <c r="C97" t="s">
        <v>199</v>
      </c>
      <c r="D97" t="s">
        <v>451</v>
      </c>
      <c r="E97"/>
      <c r="F97" s="41"/>
      <c r="G97"/>
      <c r="H97"/>
      <c r="I97"/>
      <c r="J97"/>
      <c r="K97"/>
      <c r="L97"/>
      <c r="M97"/>
      <c r="N97"/>
      <c r="O97"/>
      <c r="P97"/>
      <c r="Q97"/>
      <c r="R97"/>
      <c r="S97"/>
    </row>
    <row r="98" spans="2:19" hidden="1" x14ac:dyDescent="0.25">
      <c r="B98" t="s">
        <v>3</v>
      </c>
      <c r="C98" t="s">
        <v>199</v>
      </c>
      <c r="D98" t="s">
        <v>454</v>
      </c>
      <c r="E98"/>
      <c r="F98">
        <v>5.3547682550373699</v>
      </c>
      <c r="G98"/>
      <c r="H98"/>
      <c r="I98"/>
      <c r="J98"/>
      <c r="K98"/>
      <c r="L98"/>
      <c r="M98"/>
      <c r="N98"/>
      <c r="O98"/>
      <c r="P98"/>
      <c r="Q98"/>
      <c r="R98"/>
      <c r="S98"/>
    </row>
    <row r="99" spans="2:19" hidden="1" x14ac:dyDescent="0.25">
      <c r="B99" t="s">
        <v>3</v>
      </c>
      <c r="C99" t="s">
        <v>199</v>
      </c>
      <c r="D99" t="s">
        <v>456</v>
      </c>
      <c r="E99"/>
      <c r="F99" s="41"/>
      <c r="G99">
        <v>0.14257600461737199</v>
      </c>
      <c r="H99">
        <v>9.0630930910975599E-2</v>
      </c>
      <c r="I99">
        <v>7.2948812198053506E-2</v>
      </c>
      <c r="J99">
        <v>0.12513442663559601</v>
      </c>
      <c r="K99" s="41"/>
      <c r="L99" s="41"/>
      <c r="M99" s="41"/>
      <c r="N99">
        <v>0.2494389089474838</v>
      </c>
      <c r="O99">
        <v>0.1459280527560935</v>
      </c>
      <c r="P99">
        <v>0.1660245206262104</v>
      </c>
      <c r="Q99">
        <v>0.12241798451220801</v>
      </c>
      <c r="R99" s="41"/>
      <c r="S99">
        <v>0.29986938604467378</v>
      </c>
    </row>
    <row r="100" spans="2:19" hidden="1" x14ac:dyDescent="0.25">
      <c r="B100" t="s">
        <v>3</v>
      </c>
      <c r="C100" t="s">
        <v>199</v>
      </c>
      <c r="D100" t="s">
        <v>457</v>
      </c>
      <c r="E100"/>
      <c r="F100" s="41"/>
      <c r="G100">
        <v>0.273983059022401</v>
      </c>
      <c r="H100">
        <v>0.114120417799733</v>
      </c>
      <c r="I100">
        <v>0.22547518265425801</v>
      </c>
      <c r="J100">
        <v>0.24579314323592799</v>
      </c>
      <c r="K100">
        <v>0.123537563433923</v>
      </c>
      <c r="L100">
        <v>0.173696221717101</v>
      </c>
      <c r="M100" s="41"/>
      <c r="N100">
        <v>0.36506861708376909</v>
      </c>
      <c r="O100">
        <v>0.42868952442502911</v>
      </c>
      <c r="P100">
        <v>0.35791127293891661</v>
      </c>
      <c r="Q100">
        <v>0.37296704179636908</v>
      </c>
      <c r="R100">
        <v>0.13828942040952599</v>
      </c>
      <c r="S100">
        <v>0.51557746295663798</v>
      </c>
    </row>
    <row r="101" spans="2:19" hidden="1" x14ac:dyDescent="0.25">
      <c r="B101" t="s">
        <v>3</v>
      </c>
      <c r="C101" t="s">
        <v>199</v>
      </c>
      <c r="D101" t="s">
        <v>459</v>
      </c>
      <c r="E101"/>
      <c r="F101">
        <v>5.62381082771486</v>
      </c>
      <c r="G101"/>
      <c r="H101"/>
      <c r="I101"/>
      <c r="J101"/>
      <c r="K101"/>
      <c r="L101"/>
      <c r="M101"/>
      <c r="N101"/>
      <c r="O101"/>
      <c r="P101"/>
      <c r="Q101"/>
      <c r="R101"/>
      <c r="S101"/>
    </row>
    <row r="102" spans="2:19" hidden="1" x14ac:dyDescent="0.25">
      <c r="B102" t="s">
        <v>3</v>
      </c>
      <c r="C102" t="s">
        <v>199</v>
      </c>
      <c r="D102" t="s">
        <v>276</v>
      </c>
      <c r="E102">
        <v>3.49247419685393E-2</v>
      </c>
      <c r="F102" s="41"/>
      <c r="G102" s="41"/>
      <c r="H102">
        <v>0.180354285246143</v>
      </c>
      <c r="I102" s="41"/>
      <c r="J102" s="41"/>
      <c r="K102" s="41"/>
      <c r="L102" s="41"/>
      <c r="M102" s="41"/>
      <c r="N102" s="41"/>
      <c r="O102" s="41"/>
      <c r="P102" s="41"/>
      <c r="Q102" s="41"/>
      <c r="R102" s="41"/>
      <c r="S102"/>
    </row>
    <row r="103" spans="2:19" hidden="1" x14ac:dyDescent="0.25">
      <c r="B103" t="s">
        <v>3</v>
      </c>
      <c r="C103" t="s">
        <v>199</v>
      </c>
      <c r="D103" t="s">
        <v>119</v>
      </c>
      <c r="E103" s="41"/>
      <c r="F103" s="41"/>
      <c r="G103" s="41"/>
      <c r="H103"/>
      <c r="I103"/>
      <c r="J103"/>
      <c r="K103"/>
      <c r="L103"/>
      <c r="M103"/>
      <c r="N103"/>
      <c r="O103"/>
      <c r="P103"/>
      <c r="Q103"/>
      <c r="R103"/>
      <c r="S103"/>
    </row>
    <row r="104" spans="2:19" hidden="1" x14ac:dyDescent="0.25">
      <c r="B104" t="s">
        <v>3</v>
      </c>
      <c r="C104" t="s">
        <v>199</v>
      </c>
      <c r="D104" t="s">
        <v>120</v>
      </c>
      <c r="E104" s="41"/>
      <c r="F104" s="41"/>
      <c r="G104" s="41"/>
      <c r="H104"/>
      <c r="I104"/>
      <c r="J104"/>
      <c r="K104"/>
      <c r="L104"/>
      <c r="M104"/>
      <c r="N104"/>
      <c r="O104"/>
      <c r="P104"/>
      <c r="Q104"/>
      <c r="R104"/>
      <c r="S104"/>
    </row>
    <row r="105" spans="2:19" hidden="1" x14ac:dyDescent="0.25">
      <c r="B105" t="s">
        <v>3</v>
      </c>
      <c r="C105" t="s">
        <v>199</v>
      </c>
      <c r="D105" t="s">
        <v>43</v>
      </c>
      <c r="E105"/>
      <c r="F105"/>
      <c r="G105"/>
      <c r="H105">
        <v>6.3074335040370002</v>
      </c>
      <c r="I105">
        <v>2.9755282568318102</v>
      </c>
      <c r="J105">
        <v>1.8536576834781899</v>
      </c>
      <c r="K105">
        <v>2.11392092072483</v>
      </c>
      <c r="L105">
        <v>0.58531687281438305</v>
      </c>
      <c r="M105">
        <v>1.3237965817750801</v>
      </c>
      <c r="N105">
        <v>0.83504542323732422</v>
      </c>
      <c r="O105">
        <v>3.1170854034357411</v>
      </c>
      <c r="P105">
        <v>0.92632049519553139</v>
      </c>
      <c r="Q105">
        <v>0.45858607992180628</v>
      </c>
      <c r="R105">
        <v>0.23755102877967571</v>
      </c>
      <c r="S105">
        <v>0.35940921002619669</v>
      </c>
    </row>
    <row r="106" spans="2:19" hidden="1" x14ac:dyDescent="0.25">
      <c r="B106" t="s">
        <v>3</v>
      </c>
      <c r="C106" t="s">
        <v>199</v>
      </c>
      <c r="D106" t="s">
        <v>44</v>
      </c>
      <c r="E106">
        <v>0.73334311775537697</v>
      </c>
      <c r="F106">
        <v>7.9332929691092194E-2</v>
      </c>
      <c r="G106">
        <v>0.73882329149149695</v>
      </c>
      <c r="H106">
        <v>0.543833461593204</v>
      </c>
      <c r="I106">
        <v>0.71053947275435603</v>
      </c>
      <c r="J106" s="41"/>
      <c r="K106" s="41"/>
      <c r="L106" s="41"/>
      <c r="M106" s="41"/>
      <c r="N106" s="41"/>
      <c r="O106" s="41"/>
      <c r="P106" s="41"/>
      <c r="Q106" s="41"/>
      <c r="R106" s="41"/>
      <c r="S106"/>
    </row>
    <row r="107" spans="2:19" hidden="1" x14ac:dyDescent="0.25">
      <c r="B107" t="s">
        <v>3</v>
      </c>
      <c r="C107" t="s">
        <v>199</v>
      </c>
      <c r="D107" t="s">
        <v>121</v>
      </c>
      <c r="E107">
        <v>0.39798445849887598</v>
      </c>
      <c r="F107">
        <v>0.70367040969986305</v>
      </c>
      <c r="G107">
        <v>1.57785989160272</v>
      </c>
      <c r="H107">
        <v>0.164601901943844</v>
      </c>
      <c r="I107" s="41"/>
      <c r="J107" s="41"/>
      <c r="K107" s="41"/>
      <c r="L107" s="41"/>
      <c r="M107" s="41"/>
      <c r="N107" s="41"/>
      <c r="O107" s="41"/>
      <c r="P107" s="41"/>
      <c r="Q107" s="41"/>
      <c r="R107" s="41"/>
      <c r="S107"/>
    </row>
    <row r="108" spans="2:19" hidden="1" x14ac:dyDescent="0.25">
      <c r="B108" t="s">
        <v>3</v>
      </c>
      <c r="C108" t="s">
        <v>199</v>
      </c>
      <c r="D108" t="s">
        <v>45</v>
      </c>
      <c r="E108">
        <v>3.05747923973547</v>
      </c>
      <c r="F108">
        <v>2.21860317304245</v>
      </c>
      <c r="G108">
        <v>2.1447268479911701</v>
      </c>
      <c r="H108">
        <v>4.8439765165968396</v>
      </c>
      <c r="I108">
        <v>4.9608518738488803</v>
      </c>
      <c r="J108">
        <v>1.3582547801184599</v>
      </c>
      <c r="K108">
        <v>2.1466964028426099</v>
      </c>
      <c r="L108">
        <v>0.62544149751896905</v>
      </c>
      <c r="M108">
        <v>0.59007621549778</v>
      </c>
      <c r="N108">
        <v>0.73610968944344601</v>
      </c>
      <c r="O108">
        <v>4.2169449302945914</v>
      </c>
      <c r="P108">
        <v>3.1685356366364812</v>
      </c>
      <c r="Q108">
        <v>0.85914722790033704</v>
      </c>
      <c r="R108" s="41"/>
      <c r="S108"/>
    </row>
    <row r="109" spans="2:19" hidden="1" x14ac:dyDescent="0.25">
      <c r="B109" t="s">
        <v>3</v>
      </c>
      <c r="C109" t="s">
        <v>199</v>
      </c>
      <c r="D109" t="s">
        <v>213</v>
      </c>
      <c r="E109"/>
      <c r="F109">
        <v>17.015007534287701</v>
      </c>
      <c r="G109"/>
      <c r="H109"/>
      <c r="I109"/>
      <c r="J109"/>
      <c r="K109"/>
      <c r="L109"/>
      <c r="M109"/>
      <c r="N109"/>
      <c r="O109"/>
      <c r="P109"/>
      <c r="Q109"/>
      <c r="R109"/>
      <c r="S109"/>
    </row>
    <row r="110" spans="2:19" hidden="1" x14ac:dyDescent="0.25">
      <c r="B110" t="s">
        <v>3</v>
      </c>
      <c r="C110" t="s">
        <v>199</v>
      </c>
      <c r="D110" t="s">
        <v>221</v>
      </c>
      <c r="E110"/>
      <c r="F110"/>
      <c r="G110"/>
      <c r="H110">
        <v>1.31944592129453</v>
      </c>
      <c r="I110">
        <v>0.65429177471516098</v>
      </c>
      <c r="J110">
        <v>0.394988058514186</v>
      </c>
      <c r="K110">
        <v>0.45903347399606798</v>
      </c>
      <c r="L110">
        <v>0.161936699761835</v>
      </c>
      <c r="M110">
        <v>0.36749264574965401</v>
      </c>
      <c r="N110"/>
      <c r="O110"/>
      <c r="P110"/>
      <c r="Q110"/>
      <c r="R110"/>
      <c r="S110"/>
    </row>
    <row r="111" spans="2:19" hidden="1" x14ac:dyDescent="0.25">
      <c r="B111" t="s">
        <v>3</v>
      </c>
      <c r="C111" t="s">
        <v>199</v>
      </c>
      <c r="D111" t="s">
        <v>64</v>
      </c>
      <c r="E111">
        <v>0.52497985149534498</v>
      </c>
      <c r="F111">
        <v>1.6269753529026201</v>
      </c>
      <c r="G111">
        <v>0.76031727133465898</v>
      </c>
      <c r="H111">
        <v>0.32520601048847803</v>
      </c>
      <c r="I111">
        <v>0.63505486993344795</v>
      </c>
      <c r="J111">
        <v>0.60318327453537302</v>
      </c>
      <c r="K111">
        <v>0.49153855941181301</v>
      </c>
      <c r="L111">
        <v>0.33342555002857999</v>
      </c>
      <c r="M111">
        <v>0.37380318407616703</v>
      </c>
      <c r="N111">
        <v>1.1013590605836869</v>
      </c>
      <c r="O111">
        <v>2.4231309906344629</v>
      </c>
      <c r="P111">
        <v>0.85152549018174684</v>
      </c>
      <c r="Q111">
        <v>0.44809711356910059</v>
      </c>
      <c r="R111">
        <v>0.32666040570792237</v>
      </c>
      <c r="S111">
        <v>0.2352932930355803</v>
      </c>
    </row>
    <row r="112" spans="2:19" hidden="1" x14ac:dyDescent="0.25">
      <c r="B112" t="s">
        <v>3</v>
      </c>
      <c r="C112" t="s">
        <v>199</v>
      </c>
      <c r="D112" t="s">
        <v>65</v>
      </c>
      <c r="E112">
        <v>0.20643256076532901</v>
      </c>
      <c r="F112">
        <v>1.2150259925874001</v>
      </c>
      <c r="G112">
        <v>0.40397521004190301</v>
      </c>
      <c r="H112">
        <v>0.16962997547356101</v>
      </c>
      <c r="I112">
        <v>0.46536114557964198</v>
      </c>
      <c r="J112">
        <v>0.35504232739802299</v>
      </c>
      <c r="K112">
        <v>0.44179993761608299</v>
      </c>
      <c r="L112">
        <v>0.43913757160685402</v>
      </c>
      <c r="M112">
        <v>0.52265842765825798</v>
      </c>
      <c r="N112">
        <v>0.94349786149928694</v>
      </c>
      <c r="O112">
        <v>0.84666324103291091</v>
      </c>
      <c r="P112">
        <v>0.43416177157091551</v>
      </c>
      <c r="Q112">
        <v>0.3191952420480641</v>
      </c>
      <c r="R112">
        <v>0.20106005915660949</v>
      </c>
      <c r="S112" s="41"/>
    </row>
    <row r="113" spans="2:19" hidden="1" x14ac:dyDescent="0.25">
      <c r="B113" t="s">
        <v>3</v>
      </c>
      <c r="C113" t="s">
        <v>199</v>
      </c>
      <c r="D113" t="s">
        <v>222</v>
      </c>
      <c r="E113" s="41"/>
      <c r="F113" s="41"/>
      <c r="G113" s="41"/>
      <c r="H113" s="41"/>
      <c r="I113" s="41"/>
      <c r="J113" s="41"/>
      <c r="K113" s="41"/>
      <c r="L113" s="41"/>
      <c r="M113" s="41"/>
      <c r="N113" s="41"/>
      <c r="O113" s="41"/>
      <c r="P113" s="41"/>
      <c r="Q113" s="41"/>
      <c r="R113" s="41"/>
      <c r="S113" s="41"/>
    </row>
    <row r="114" spans="2:19" hidden="1" x14ac:dyDescent="0.25">
      <c r="B114" t="s">
        <v>3</v>
      </c>
      <c r="C114" t="s">
        <v>199</v>
      </c>
      <c r="D114" t="s">
        <v>223</v>
      </c>
      <c r="E114">
        <v>4.11788259390048E-2</v>
      </c>
      <c r="F114" s="41"/>
      <c r="G114" s="41"/>
      <c r="H114" s="41"/>
      <c r="I114" s="41"/>
      <c r="J114" s="41"/>
      <c r="K114" s="41"/>
      <c r="L114">
        <v>0.17879234810089201</v>
      </c>
      <c r="M114" s="41"/>
      <c r="N114" s="41"/>
      <c r="O114" s="41"/>
      <c r="P114" s="41"/>
      <c r="Q114" s="41"/>
      <c r="R114" s="41"/>
      <c r="S114">
        <v>0.1517862565230868</v>
      </c>
    </row>
    <row r="115" spans="2:19" hidden="1" x14ac:dyDescent="0.25">
      <c r="B115" t="s">
        <v>3</v>
      </c>
      <c r="C115" t="s">
        <v>199</v>
      </c>
      <c r="D115" t="s">
        <v>224</v>
      </c>
      <c r="E115"/>
      <c r="F115"/>
      <c r="G115"/>
      <c r="H115"/>
      <c r="I115"/>
      <c r="J115"/>
      <c r="K115"/>
      <c r="L115"/>
      <c r="M115"/>
      <c r="N115"/>
      <c r="O115"/>
      <c r="P115"/>
      <c r="Q115"/>
      <c r="R115" s="41"/>
      <c r="S115" s="41"/>
    </row>
    <row r="116" spans="2:19" hidden="1" x14ac:dyDescent="0.25">
      <c r="B116" t="s">
        <v>3</v>
      </c>
      <c r="C116" t="s">
        <v>199</v>
      </c>
      <c r="D116" t="s">
        <v>225</v>
      </c>
      <c r="E116">
        <v>0.66200259393130001</v>
      </c>
      <c r="F116">
        <v>0.30269280891799799</v>
      </c>
      <c r="G116">
        <v>0.14360372873869401</v>
      </c>
      <c r="H116">
        <v>6.0154710108088198E-2</v>
      </c>
      <c r="I116" s="41"/>
      <c r="J116" s="41"/>
      <c r="K116" s="41"/>
      <c r="L116" s="41"/>
      <c r="M116" s="41"/>
      <c r="N116" s="41"/>
      <c r="O116" s="41"/>
      <c r="P116" s="41"/>
      <c r="Q116" s="41"/>
      <c r="R116" s="41"/>
      <c r="S116" s="41"/>
    </row>
    <row r="117" spans="2:19" hidden="1" x14ac:dyDescent="0.25">
      <c r="B117" t="s">
        <v>3</v>
      </c>
      <c r="C117" t="s">
        <v>199</v>
      </c>
      <c r="D117" t="s">
        <v>226</v>
      </c>
      <c r="E117"/>
      <c r="F117" s="41"/>
      <c r="G117" s="41"/>
      <c r="H117" s="41"/>
      <c r="I117"/>
      <c r="J117"/>
      <c r="K117"/>
      <c r="L117"/>
      <c r="M117"/>
      <c r="N117"/>
      <c r="O117"/>
      <c r="P117"/>
      <c r="Q117"/>
      <c r="R117"/>
      <c r="S117"/>
    </row>
    <row r="118" spans="2:19" hidden="1" x14ac:dyDescent="0.25">
      <c r="B118" t="s">
        <v>3</v>
      </c>
      <c r="C118" t="s">
        <v>199</v>
      </c>
      <c r="D118" t="s">
        <v>277</v>
      </c>
      <c r="E118">
        <v>345934.58760103298</v>
      </c>
      <c r="F118">
        <v>345667.90274726501</v>
      </c>
      <c r="G118">
        <v>185295.17843912801</v>
      </c>
      <c r="H118">
        <v>119496.206281533</v>
      </c>
      <c r="I118">
        <v>106193.720782905</v>
      </c>
      <c r="J118">
        <v>106422.759417956</v>
      </c>
      <c r="K118">
        <v>119606.602771615</v>
      </c>
      <c r="L118">
        <v>166251.81072678501</v>
      </c>
      <c r="M118">
        <v>187369.67192845201</v>
      </c>
      <c r="N118">
        <v>207686.01857151961</v>
      </c>
      <c r="O118">
        <v>157060.37366898541</v>
      </c>
      <c r="P118">
        <v>115750.2753597486</v>
      </c>
      <c r="Q118">
        <v>127063.53317731339</v>
      </c>
      <c r="R118">
        <v>76968.709907904864</v>
      </c>
      <c r="S118">
        <v>210027.32705781731</v>
      </c>
    </row>
    <row r="119" spans="2:19" hidden="1" x14ac:dyDescent="0.25">
      <c r="B119" t="s">
        <v>3</v>
      </c>
      <c r="C119" t="s">
        <v>199</v>
      </c>
      <c r="D119" t="s">
        <v>0</v>
      </c>
      <c r="E119">
        <v>6.1652991295589104</v>
      </c>
      <c r="F119">
        <v>15.552362199148901</v>
      </c>
      <c r="G119">
        <v>25.3880304637552</v>
      </c>
      <c r="H119">
        <v>10.5065518748843</v>
      </c>
      <c r="I119">
        <v>11.472464032383799</v>
      </c>
      <c r="J119">
        <v>10.250368521882599</v>
      </c>
      <c r="K119">
        <v>9.7871694397610192</v>
      </c>
      <c r="L119">
        <v>18.2295168334146</v>
      </c>
      <c r="M119">
        <v>22.6248599194378</v>
      </c>
      <c r="N119">
        <v>24.622745221684681</v>
      </c>
      <c r="O119">
        <v>23.486300097102369</v>
      </c>
      <c r="P119">
        <v>21.815041840242571</v>
      </c>
      <c r="Q119">
        <v>12.17703379257949</v>
      </c>
      <c r="R119">
        <v>8.0937226411547716</v>
      </c>
      <c r="S119">
        <v>9.7866306468107904</v>
      </c>
    </row>
    <row r="120" spans="2:19" hidden="1" x14ac:dyDescent="0.25">
      <c r="B120" t="s">
        <v>3</v>
      </c>
      <c r="C120" t="s">
        <v>199</v>
      </c>
      <c r="D120" t="s">
        <v>83</v>
      </c>
      <c r="E120"/>
      <c r="F120" s="41"/>
      <c r="G120" s="41"/>
      <c r="H120">
        <v>0.17851944674237899</v>
      </c>
      <c r="I120">
        <v>6.7221879182231298E-2</v>
      </c>
      <c r="J120">
        <v>0.13588634534142099</v>
      </c>
      <c r="K120" s="41"/>
      <c r="L120" s="41"/>
      <c r="M120" s="41"/>
      <c r="N120">
        <v>9.4115934943710261E-2</v>
      </c>
      <c r="O120">
        <v>0.52782678038103759</v>
      </c>
      <c r="P120">
        <v>0.50444340891591433</v>
      </c>
      <c r="Q120">
        <v>0.10749357662773321</v>
      </c>
      <c r="R120" s="41"/>
      <c r="S120" s="41"/>
    </row>
    <row r="121" spans="2:19" hidden="1" x14ac:dyDescent="0.25">
      <c r="B121" t="s">
        <v>3</v>
      </c>
      <c r="C121" t="s">
        <v>199</v>
      </c>
      <c r="D121" t="s">
        <v>84</v>
      </c>
      <c r="E121"/>
      <c r="F121">
        <v>0.46812055237279898</v>
      </c>
      <c r="G121"/>
      <c r="H121"/>
      <c r="I121"/>
      <c r="J121"/>
      <c r="K121"/>
      <c r="L121"/>
      <c r="M121"/>
      <c r="N121"/>
      <c r="O121"/>
      <c r="P121"/>
      <c r="Q121"/>
      <c r="R121"/>
      <c r="S121"/>
    </row>
    <row r="122" spans="2:19" hidden="1" x14ac:dyDescent="0.25">
      <c r="B122" t="s">
        <v>3</v>
      </c>
      <c r="C122" t="s">
        <v>199</v>
      </c>
      <c r="D122" t="s">
        <v>231</v>
      </c>
      <c r="E122">
        <v>0.254795777612841</v>
      </c>
      <c r="F122">
        <v>0.72289430269320598</v>
      </c>
      <c r="G122">
        <v>0.59256398245620401</v>
      </c>
      <c r="H122">
        <v>0.28949068107324299</v>
      </c>
      <c r="I122">
        <v>0.79483862096306901</v>
      </c>
      <c r="J122">
        <v>0.51986856184111296</v>
      </c>
      <c r="K122">
        <v>0.358375583066187</v>
      </c>
      <c r="L122">
        <v>0.58774086512027701</v>
      </c>
      <c r="M122">
        <v>0.52717319303134902</v>
      </c>
      <c r="N122">
        <v>0.80002132527531267</v>
      </c>
      <c r="O122">
        <v>0.74359806074054069</v>
      </c>
      <c r="P122">
        <v>0.54036232307801246</v>
      </c>
      <c r="Q122">
        <v>0.9150180350025281</v>
      </c>
      <c r="R122">
        <v>0.2858515264131522</v>
      </c>
      <c r="S122">
        <v>0.46433333600299359</v>
      </c>
    </row>
    <row r="123" spans="2:19" hidden="1" x14ac:dyDescent="0.25">
      <c r="B123" t="s">
        <v>3</v>
      </c>
      <c r="C123" t="s">
        <v>199</v>
      </c>
      <c r="D123" t="s">
        <v>232</v>
      </c>
      <c r="E123">
        <v>0.39809809188057799</v>
      </c>
      <c r="F123">
        <v>1.0621761802705101</v>
      </c>
      <c r="G123">
        <v>1.10243632444165</v>
      </c>
      <c r="H123">
        <v>0.56147206131447902</v>
      </c>
      <c r="I123">
        <v>0.85701457512239398</v>
      </c>
      <c r="J123">
        <v>0.80380821158315197</v>
      </c>
      <c r="K123">
        <v>0.51184637763969298</v>
      </c>
      <c r="L123">
        <v>0.906631101825359</v>
      </c>
      <c r="M123">
        <v>1.1777032058528001</v>
      </c>
      <c r="N123">
        <v>1.5015246743924231</v>
      </c>
      <c r="O123">
        <v>1.5660738415924449</v>
      </c>
      <c r="P123">
        <v>0.78651271864684325</v>
      </c>
      <c r="Q123">
        <v>0.71378798396230225</v>
      </c>
      <c r="R123">
        <v>0.35445137048450948</v>
      </c>
      <c r="S123">
        <v>0.58473693043463815</v>
      </c>
    </row>
    <row r="124" spans="2:19" hidden="1" x14ac:dyDescent="0.25">
      <c r="B124" t="s">
        <v>3</v>
      </c>
      <c r="C124" t="s">
        <v>199</v>
      </c>
      <c r="D124" t="s">
        <v>233</v>
      </c>
      <c r="E124">
        <v>0.82899906127512102</v>
      </c>
      <c r="F124">
        <v>1.9921259430053599</v>
      </c>
      <c r="G124">
        <v>2.6889406079804199</v>
      </c>
      <c r="H124">
        <v>1.5488137831522699</v>
      </c>
      <c r="I124">
        <v>1.4753994436469</v>
      </c>
      <c r="J124">
        <v>1.59135998426737</v>
      </c>
      <c r="K124">
        <v>1.1607066433564599</v>
      </c>
      <c r="L124">
        <v>3.4887572831266902</v>
      </c>
      <c r="M124">
        <v>3.4735445794167301</v>
      </c>
      <c r="N124">
        <v>3.37650895612295</v>
      </c>
      <c r="O124">
        <v>3.0408743801882658</v>
      </c>
      <c r="P124">
        <v>2.4682750059422038</v>
      </c>
      <c r="Q124">
        <v>1.563753454187025</v>
      </c>
      <c r="R124">
        <v>0.9655131892090375</v>
      </c>
      <c r="S124">
        <v>1.066102410264266</v>
      </c>
    </row>
    <row r="125" spans="2:19" hidden="1" x14ac:dyDescent="0.25">
      <c r="B125" t="s">
        <v>3</v>
      </c>
      <c r="C125" t="s">
        <v>199</v>
      </c>
      <c r="D125" t="s">
        <v>234</v>
      </c>
      <c r="E125">
        <v>0.48743835576500799</v>
      </c>
      <c r="F125">
        <v>1.26567259741868</v>
      </c>
      <c r="G125">
        <v>1.9515907043692899</v>
      </c>
      <c r="H125">
        <v>0.78604521226820201</v>
      </c>
      <c r="I125">
        <v>1.0535427020686701</v>
      </c>
      <c r="J125">
        <v>1.09067105021598</v>
      </c>
      <c r="K125">
        <v>0.66457805121909896</v>
      </c>
      <c r="L125">
        <v>0.82209253599776799</v>
      </c>
      <c r="M125">
        <v>0.947344297034307</v>
      </c>
      <c r="N125">
        <v>2.4384831302706802</v>
      </c>
      <c r="O125">
        <v>2.051501900449257</v>
      </c>
      <c r="P125">
        <v>1.474471934622392</v>
      </c>
      <c r="Q125">
        <v>1.407358613604814</v>
      </c>
      <c r="R125">
        <v>0.68117029192142509</v>
      </c>
      <c r="S125">
        <v>0.83962353373658094</v>
      </c>
    </row>
    <row r="126" spans="2:19" hidden="1" x14ac:dyDescent="0.25">
      <c r="B126" t="s">
        <v>3</v>
      </c>
      <c r="C126" t="s">
        <v>199</v>
      </c>
      <c r="D126" t="s">
        <v>235</v>
      </c>
      <c r="E126">
        <v>1.24489405231974</v>
      </c>
      <c r="F126">
        <v>3.5823958168650298</v>
      </c>
      <c r="G126">
        <v>5.2468996226149702</v>
      </c>
      <c r="H126">
        <v>2.2609012175577798</v>
      </c>
      <c r="I126">
        <v>2.0014169300432201</v>
      </c>
      <c r="J126">
        <v>1.99607093006375</v>
      </c>
      <c r="K126">
        <v>2.46867418541034</v>
      </c>
      <c r="L126">
        <v>3.7261103202840502</v>
      </c>
      <c r="M126">
        <v>4.9582318397716696</v>
      </c>
      <c r="N126">
        <v>5.3363105869763192</v>
      </c>
      <c r="O126">
        <v>4.0296657789099664</v>
      </c>
      <c r="P126">
        <v>5.1203042689119203</v>
      </c>
      <c r="Q126">
        <v>2.5103631669548618</v>
      </c>
      <c r="R126">
        <v>2.2013902796092601</v>
      </c>
      <c r="S126">
        <v>2.1984976415021662</v>
      </c>
    </row>
    <row r="127" spans="2:19" hidden="1" x14ac:dyDescent="0.25">
      <c r="B127" t="s">
        <v>3</v>
      </c>
      <c r="C127" t="s">
        <v>199</v>
      </c>
      <c r="D127" t="s">
        <v>236</v>
      </c>
      <c r="E127">
        <v>1.4949777615717501</v>
      </c>
      <c r="F127">
        <v>3.7715454626332998</v>
      </c>
      <c r="G127">
        <v>7.1615006651855904</v>
      </c>
      <c r="H127">
        <v>2.7556990676502999</v>
      </c>
      <c r="I127">
        <v>3.0007066910384799</v>
      </c>
      <c r="J127">
        <v>2.4971212496545601</v>
      </c>
      <c r="K127">
        <v>2.5731640699271301</v>
      </c>
      <c r="L127">
        <v>3.5414157199306802</v>
      </c>
      <c r="M127">
        <v>5.1145080232300497</v>
      </c>
      <c r="N127">
        <v>6.0592603078378708</v>
      </c>
      <c r="O127">
        <v>6.0153489580893336</v>
      </c>
      <c r="P127">
        <v>6.5399119578328833</v>
      </c>
      <c r="Q127">
        <v>2.880404490319139</v>
      </c>
      <c r="R127">
        <v>1.9170125193302221</v>
      </c>
      <c r="S127">
        <v>2.5244317248919308</v>
      </c>
    </row>
    <row r="128" spans="2:19" hidden="1" x14ac:dyDescent="0.25">
      <c r="B128" t="s">
        <v>3</v>
      </c>
      <c r="C128" t="s">
        <v>199</v>
      </c>
      <c r="D128" t="s">
        <v>237</v>
      </c>
      <c r="E128">
        <v>1.45609602913387</v>
      </c>
      <c r="F128">
        <v>3.1555518962628599</v>
      </c>
      <c r="G128">
        <v>6.6440985567070401</v>
      </c>
      <c r="H128">
        <v>2.30412985186805</v>
      </c>
      <c r="I128">
        <v>2.2895450695010302</v>
      </c>
      <c r="J128">
        <v>1.75146853425666</v>
      </c>
      <c r="K128">
        <v>2.0498245291421102</v>
      </c>
      <c r="L128">
        <v>5.1567690071297996</v>
      </c>
      <c r="M128">
        <v>6.4263547811008603</v>
      </c>
      <c r="N128">
        <v>5.1106362408091313</v>
      </c>
      <c r="O128">
        <v>6.0392371771325646</v>
      </c>
      <c r="P128">
        <v>4.8852036312083209</v>
      </c>
      <c r="Q128">
        <v>2.1863480485488198</v>
      </c>
      <c r="R128">
        <v>1.688333464187165</v>
      </c>
      <c r="S128">
        <v>2.1089050699782148</v>
      </c>
    </row>
    <row r="129" spans="2:19" hidden="1" x14ac:dyDescent="0.25">
      <c r="B129" t="s">
        <v>3</v>
      </c>
      <c r="C129" t="s">
        <v>199</v>
      </c>
      <c r="D129" t="s">
        <v>135</v>
      </c>
      <c r="E129"/>
      <c r="F129"/>
      <c r="G129"/>
      <c r="H129" s="41"/>
      <c r="I129" s="41"/>
      <c r="J129" s="41"/>
      <c r="K129" s="41"/>
      <c r="L129" s="41"/>
      <c r="M129" s="41"/>
      <c r="N129" s="41"/>
      <c r="O129"/>
      <c r="P129"/>
      <c r="Q129"/>
      <c r="R129"/>
      <c r="S129"/>
    </row>
    <row r="130" spans="2:19" hidden="1" x14ac:dyDescent="0.25">
      <c r="B130" t="s">
        <v>3</v>
      </c>
      <c r="C130" t="s">
        <v>199</v>
      </c>
      <c r="D130" t="s">
        <v>123</v>
      </c>
      <c r="E130"/>
      <c r="F130" s="41"/>
      <c r="G130" s="41"/>
      <c r="H130">
        <v>0.11808691365293</v>
      </c>
      <c r="I130" s="41"/>
      <c r="J130" s="41"/>
      <c r="K130" s="41"/>
      <c r="L130" s="41"/>
      <c r="M130" s="41"/>
      <c r="N130" s="41"/>
      <c r="O130" s="41"/>
      <c r="P130" s="41"/>
      <c r="Q130" s="41"/>
      <c r="R130" s="41"/>
      <c r="S130"/>
    </row>
    <row r="131" spans="2:19" hidden="1" x14ac:dyDescent="0.25">
      <c r="B131" t="s">
        <v>3</v>
      </c>
      <c r="C131" t="s">
        <v>199</v>
      </c>
      <c r="D131" t="s">
        <v>124</v>
      </c>
      <c r="E131"/>
      <c r="F131" s="41"/>
      <c r="G131">
        <v>0.28065439289960697</v>
      </c>
      <c r="H131">
        <v>0.11246943467979099</v>
      </c>
      <c r="I131" s="41"/>
      <c r="J131" s="41"/>
      <c r="K131" s="41"/>
      <c r="L131" s="41"/>
      <c r="M131" s="41"/>
      <c r="N131" s="41"/>
      <c r="O131" s="41"/>
      <c r="P131" s="41"/>
      <c r="Q131" s="41"/>
      <c r="R131" s="41"/>
      <c r="S131"/>
    </row>
    <row r="132" spans="2:19" hidden="1" x14ac:dyDescent="0.25">
      <c r="B132" t="s">
        <v>3</v>
      </c>
      <c r="C132" t="s">
        <v>199</v>
      </c>
      <c r="D132" t="s">
        <v>125</v>
      </c>
      <c r="E132" s="41"/>
      <c r="F132" s="41"/>
      <c r="G132">
        <v>0.178579899641408</v>
      </c>
      <c r="H132">
        <v>0.105412402395059</v>
      </c>
      <c r="I132" s="41"/>
      <c r="J132" s="41"/>
      <c r="K132" s="41"/>
      <c r="L132" s="41"/>
      <c r="M132" s="41"/>
      <c r="N132" s="41"/>
      <c r="O132" s="41"/>
      <c r="P132" s="41"/>
      <c r="Q132" s="41"/>
      <c r="R132" s="41"/>
      <c r="S132"/>
    </row>
    <row r="133" spans="2:19" hidden="1" x14ac:dyDescent="0.25">
      <c r="B133" t="s">
        <v>3</v>
      </c>
      <c r="C133" t="s">
        <v>199</v>
      </c>
      <c r="D133" t="s">
        <v>243</v>
      </c>
      <c r="E133">
        <v>1.4026288680577801</v>
      </c>
      <c r="F133">
        <v>0.26488738223832398</v>
      </c>
      <c r="G133">
        <v>1.3225933336313</v>
      </c>
      <c r="H133"/>
      <c r="I133">
        <v>1.23668484260518</v>
      </c>
      <c r="J133" s="41"/>
      <c r="K133" s="41"/>
      <c r="L133" s="41"/>
      <c r="M133">
        <v>0.25960831466567402</v>
      </c>
      <c r="N133" s="41"/>
      <c r="O133" s="41"/>
      <c r="P133" s="41"/>
      <c r="Q133" s="41"/>
      <c r="R133" s="41"/>
      <c r="S133"/>
    </row>
    <row r="134" spans="2:19" hidden="1" x14ac:dyDescent="0.25">
      <c r="B134" t="s">
        <v>3</v>
      </c>
      <c r="C134" t="s">
        <v>199</v>
      </c>
      <c r="D134" t="s">
        <v>127</v>
      </c>
      <c r="E134"/>
      <c r="F134">
        <v>4.7388684879666798E-2</v>
      </c>
      <c r="G134">
        <v>3.25131496950661E-2</v>
      </c>
      <c r="H134">
        <v>8.8984291806486399E-2</v>
      </c>
      <c r="I134" s="41"/>
      <c r="J134" s="41"/>
      <c r="K134" s="41"/>
      <c r="L134" s="41"/>
      <c r="M134" s="41"/>
      <c r="N134" s="41"/>
      <c r="O134" s="41"/>
      <c r="P134" s="41"/>
      <c r="Q134" s="41"/>
      <c r="R134" s="41"/>
      <c r="S134"/>
    </row>
    <row r="135" spans="2:19" hidden="1" x14ac:dyDescent="0.25">
      <c r="B135" t="s">
        <v>3</v>
      </c>
      <c r="C135" t="s">
        <v>199</v>
      </c>
      <c r="D135" t="s">
        <v>105</v>
      </c>
      <c r="E135"/>
      <c r="F135" s="41"/>
      <c r="G135">
        <v>1.1471058457377701</v>
      </c>
      <c r="H135"/>
      <c r="I135">
        <v>1.23668484260518</v>
      </c>
      <c r="J135" s="41"/>
      <c r="K135" s="41"/>
      <c r="L135" s="41"/>
      <c r="M135">
        <v>0.25960831466567402</v>
      </c>
      <c r="N135" s="41"/>
      <c r="O135" s="41"/>
      <c r="P135" s="41"/>
      <c r="Q135" s="41"/>
      <c r="R135" s="41"/>
      <c r="S135"/>
    </row>
    <row r="136" spans="2:19" hidden="1" x14ac:dyDescent="0.25">
      <c r="B136" t="s">
        <v>3</v>
      </c>
      <c r="C136" t="s">
        <v>199</v>
      </c>
      <c r="D136" t="s">
        <v>106</v>
      </c>
      <c r="E136"/>
      <c r="F136">
        <v>0.15686325424352299</v>
      </c>
      <c r="G136">
        <v>0.14297433819847</v>
      </c>
      <c r="H136">
        <v>0.25118428726748099</v>
      </c>
      <c r="I136" s="41"/>
      <c r="J136" s="41"/>
      <c r="K136" s="41"/>
      <c r="L136" s="41"/>
      <c r="M136" s="41"/>
      <c r="N136" s="41"/>
      <c r="O136" s="41"/>
      <c r="P136" s="41"/>
      <c r="Q136" s="41"/>
      <c r="R136" s="41"/>
      <c r="S136"/>
    </row>
    <row r="137" spans="2:19" hidden="1" x14ac:dyDescent="0.25">
      <c r="B137" t="s">
        <v>3</v>
      </c>
      <c r="C137" t="s">
        <v>199</v>
      </c>
      <c r="D137" t="s">
        <v>244</v>
      </c>
      <c r="E137"/>
      <c r="F137" s="41"/>
      <c r="G137"/>
      <c r="H137"/>
      <c r="I137"/>
      <c r="J137"/>
      <c r="K137"/>
      <c r="L137"/>
      <c r="M137"/>
      <c r="N137"/>
      <c r="O137"/>
      <c r="P137"/>
      <c r="Q137"/>
      <c r="R137"/>
      <c r="S137"/>
    </row>
    <row r="138" spans="2:19" hidden="1" x14ac:dyDescent="0.25">
      <c r="B138" t="s">
        <v>3</v>
      </c>
      <c r="C138" t="s">
        <v>199</v>
      </c>
      <c r="D138" t="s">
        <v>245</v>
      </c>
      <c r="E138"/>
      <c r="F138" s="41"/>
      <c r="G138"/>
      <c r="H138"/>
      <c r="I138"/>
      <c r="J138"/>
      <c r="K138"/>
      <c r="L138"/>
      <c r="M138"/>
      <c r="N138"/>
      <c r="O138"/>
      <c r="P138"/>
      <c r="Q138"/>
      <c r="R138"/>
      <c r="S138"/>
    </row>
    <row r="139" spans="2:19" hidden="1" x14ac:dyDescent="0.25">
      <c r="B139" t="s">
        <v>3</v>
      </c>
      <c r="C139" t="s">
        <v>199</v>
      </c>
      <c r="D139" t="s">
        <v>246</v>
      </c>
      <c r="E139"/>
      <c r="F139" s="41"/>
      <c r="G139"/>
      <c r="H139"/>
      <c r="I139"/>
      <c r="J139"/>
      <c r="K139"/>
      <c r="L139"/>
      <c r="M139"/>
      <c r="N139"/>
      <c r="O139"/>
      <c r="P139"/>
      <c r="Q139"/>
      <c r="R139"/>
      <c r="S139"/>
    </row>
    <row r="140" spans="2:19" hidden="1" x14ac:dyDescent="0.25">
      <c r="B140" t="s">
        <v>3</v>
      </c>
      <c r="C140" t="s">
        <v>199</v>
      </c>
      <c r="D140" t="s">
        <v>247</v>
      </c>
      <c r="E140"/>
      <c r="F140" s="41"/>
      <c r="G140"/>
      <c r="H140"/>
      <c r="I140"/>
      <c r="J140"/>
      <c r="K140"/>
      <c r="L140"/>
      <c r="M140"/>
      <c r="N140"/>
      <c r="O140"/>
      <c r="P140"/>
      <c r="Q140"/>
      <c r="R140"/>
      <c r="S140"/>
    </row>
    <row r="141" spans="2:19" hidden="1" x14ac:dyDescent="0.25">
      <c r="B141" t="s">
        <v>3</v>
      </c>
      <c r="C141" t="s">
        <v>199</v>
      </c>
      <c r="D141" t="s">
        <v>136</v>
      </c>
      <c r="E141"/>
      <c r="F141" s="41"/>
      <c r="G141"/>
      <c r="H141"/>
      <c r="I141"/>
      <c r="J141"/>
      <c r="K141"/>
      <c r="L141"/>
      <c r="M141"/>
      <c r="N141"/>
      <c r="O141"/>
      <c r="P141"/>
      <c r="Q141"/>
      <c r="R141"/>
      <c r="S141"/>
    </row>
    <row r="142" spans="2:19" hidden="1" x14ac:dyDescent="0.25">
      <c r="B142" t="s">
        <v>3</v>
      </c>
      <c r="C142" t="s">
        <v>199</v>
      </c>
      <c r="D142" t="s">
        <v>111</v>
      </c>
      <c r="E142"/>
      <c r="F142"/>
      <c r="G142"/>
      <c r="H142">
        <v>0.201818552694667</v>
      </c>
      <c r="I142" s="41"/>
      <c r="J142" s="41"/>
      <c r="K142" s="41"/>
      <c r="L142" s="41"/>
      <c r="M142" s="41"/>
      <c r="N142" s="41"/>
      <c r="O142"/>
      <c r="P142"/>
      <c r="Q142"/>
      <c r="R142"/>
      <c r="S142"/>
    </row>
    <row r="143" spans="2:19" hidden="1" x14ac:dyDescent="0.25">
      <c r="B143" t="s">
        <v>3</v>
      </c>
      <c r="C143" t="s">
        <v>199</v>
      </c>
      <c r="D143" t="s">
        <v>583</v>
      </c>
      <c r="E143"/>
      <c r="F143"/>
      <c r="G143"/>
      <c r="H143"/>
      <c r="I143"/>
      <c r="J143"/>
      <c r="K143"/>
      <c r="L143"/>
      <c r="M143"/>
      <c r="N143"/>
      <c r="O143"/>
      <c r="P143"/>
      <c r="Q143"/>
      <c r="R143" s="41"/>
      <c r="S143" s="41"/>
    </row>
    <row r="144" spans="2:19" hidden="1" x14ac:dyDescent="0.25">
      <c r="B144" t="s">
        <v>3</v>
      </c>
      <c r="C144" t="s">
        <v>199</v>
      </c>
      <c r="D144" t="s">
        <v>474</v>
      </c>
      <c r="E144" s="41"/>
      <c r="F144" s="41"/>
      <c r="G144" s="41"/>
      <c r="H144" s="41"/>
      <c r="I144">
        <v>2.6718040727287899E-2</v>
      </c>
      <c r="J144" s="41"/>
      <c r="K144">
        <v>0.61293600973484896</v>
      </c>
      <c r="L144" s="41"/>
      <c r="M144" s="41"/>
      <c r="N144" s="41"/>
      <c r="O144" s="41"/>
      <c r="P144" s="41"/>
      <c r="Q144" s="41"/>
      <c r="R144" s="41"/>
      <c r="S144" s="41"/>
    </row>
    <row r="145" spans="2:19" hidden="1" x14ac:dyDescent="0.25">
      <c r="B145" t="s">
        <v>3</v>
      </c>
      <c r="C145" t="s">
        <v>199</v>
      </c>
      <c r="D145" t="s">
        <v>482</v>
      </c>
      <c r="E145"/>
      <c r="F145"/>
      <c r="G145"/>
      <c r="H145" s="41"/>
      <c r="I145" s="41"/>
      <c r="J145" s="41"/>
      <c r="K145" s="41"/>
      <c r="L145" s="41"/>
      <c r="M145" s="41"/>
      <c r="N145" s="41"/>
      <c r="O145"/>
      <c r="P145"/>
      <c r="Q145"/>
      <c r="R145"/>
      <c r="S145"/>
    </row>
    <row r="146" spans="2:19" hidden="1" x14ac:dyDescent="0.25">
      <c r="B146" t="s">
        <v>3</v>
      </c>
      <c r="C146" t="s">
        <v>199</v>
      </c>
      <c r="D146" t="s">
        <v>584</v>
      </c>
      <c r="E146"/>
      <c r="F146"/>
      <c r="G146"/>
      <c r="H146">
        <v>8.0722740242509197</v>
      </c>
      <c r="I146">
        <v>6.2346789086348497</v>
      </c>
      <c r="J146">
        <v>6.53393904463318</v>
      </c>
      <c r="K146">
        <v>7.62508983968881</v>
      </c>
      <c r="L146">
        <v>1.51133891379333</v>
      </c>
      <c r="M146">
        <v>5.0511895556276096</v>
      </c>
      <c r="N146">
        <v>3.4263383147347719</v>
      </c>
      <c r="O146"/>
      <c r="P146"/>
      <c r="Q146"/>
      <c r="R146"/>
      <c r="S146"/>
    </row>
    <row r="147" spans="2:19" hidden="1" x14ac:dyDescent="0.25">
      <c r="B147" t="s">
        <v>3</v>
      </c>
      <c r="C147" t="s">
        <v>199</v>
      </c>
      <c r="D147" t="s">
        <v>585</v>
      </c>
      <c r="E147"/>
      <c r="F147"/>
      <c r="G147"/>
      <c r="H147" s="41"/>
      <c r="I147" s="41"/>
      <c r="J147" s="41"/>
      <c r="K147" s="41"/>
      <c r="L147" s="41"/>
      <c r="M147" s="41"/>
      <c r="N147" s="41"/>
      <c r="O147"/>
      <c r="P147"/>
      <c r="Q147"/>
      <c r="R147"/>
      <c r="S147"/>
    </row>
    <row r="148" spans="2:19" hidden="1" x14ac:dyDescent="0.25">
      <c r="B148" t="s">
        <v>3</v>
      </c>
      <c r="C148" t="s">
        <v>199</v>
      </c>
      <c r="D148" t="s">
        <v>587</v>
      </c>
      <c r="E148">
        <v>3.7836857563223099</v>
      </c>
      <c r="F148"/>
      <c r="G148"/>
      <c r="H148"/>
      <c r="I148"/>
      <c r="J148"/>
      <c r="K148"/>
      <c r="L148"/>
      <c r="M148"/>
      <c r="N148"/>
      <c r="O148"/>
      <c r="P148"/>
      <c r="Q148"/>
      <c r="R148"/>
      <c r="S148"/>
    </row>
    <row r="149" spans="2:19" hidden="1" x14ac:dyDescent="0.25">
      <c r="B149" t="s">
        <v>3</v>
      </c>
      <c r="C149" t="s">
        <v>199</v>
      </c>
      <c r="D149" t="s">
        <v>588</v>
      </c>
      <c r="E149"/>
      <c r="F149"/>
      <c r="G149"/>
      <c r="H149">
        <v>0.178818534931102</v>
      </c>
      <c r="I149" s="41"/>
      <c r="J149" s="41"/>
      <c r="K149" s="41"/>
      <c r="L149" s="41"/>
      <c r="M149" s="41"/>
      <c r="N149" s="41"/>
      <c r="O149" s="41"/>
      <c r="P149" s="41"/>
      <c r="Q149" s="41"/>
      <c r="R149" s="41"/>
      <c r="S149"/>
    </row>
    <row r="150" spans="2:19" hidden="1" x14ac:dyDescent="0.25">
      <c r="B150" t="s">
        <v>3</v>
      </c>
      <c r="C150" t="s">
        <v>199</v>
      </c>
      <c r="D150" t="s">
        <v>491</v>
      </c>
      <c r="E150"/>
      <c r="F150" s="41"/>
      <c r="G150"/>
      <c r="H150"/>
      <c r="I150"/>
      <c r="J150"/>
      <c r="K150"/>
      <c r="L150"/>
      <c r="M150"/>
      <c r="N150"/>
      <c r="O150"/>
      <c r="P150"/>
      <c r="Q150"/>
      <c r="R150"/>
      <c r="S150"/>
    </row>
    <row r="151" spans="2:19" hidden="1" x14ac:dyDescent="0.25">
      <c r="B151" t="s">
        <v>3</v>
      </c>
      <c r="C151" t="s">
        <v>199</v>
      </c>
      <c r="D151" t="s">
        <v>589</v>
      </c>
      <c r="E151" s="41"/>
      <c r="F151"/>
      <c r="G151"/>
      <c r="H151"/>
      <c r="I151"/>
      <c r="J151"/>
      <c r="K151"/>
      <c r="L151"/>
      <c r="M151"/>
      <c r="N151"/>
      <c r="O151"/>
      <c r="P151"/>
      <c r="Q151"/>
      <c r="R151"/>
      <c r="S151"/>
    </row>
    <row r="152" spans="2:19" hidden="1" x14ac:dyDescent="0.25">
      <c r="B152" t="s">
        <v>3</v>
      </c>
      <c r="C152" t="s">
        <v>199</v>
      </c>
      <c r="D152" t="s">
        <v>492</v>
      </c>
      <c r="E152"/>
      <c r="F152" s="41"/>
      <c r="G152">
        <v>0.25982614602147602</v>
      </c>
      <c r="H152">
        <v>9.0630930910975599E-2</v>
      </c>
      <c r="I152">
        <v>0.20560590129825099</v>
      </c>
      <c r="J152">
        <v>0.12513442663559601</v>
      </c>
      <c r="K152">
        <v>0.30369469869409299</v>
      </c>
      <c r="L152">
        <v>0.21343841155458901</v>
      </c>
      <c r="M152" s="41"/>
      <c r="N152">
        <v>0.2494389089474838</v>
      </c>
      <c r="O152">
        <v>0.1459280527560935</v>
      </c>
      <c r="P152">
        <v>0.1660245206262104</v>
      </c>
      <c r="Q152">
        <v>0.1586342495643886</v>
      </c>
      <c r="R152" s="41"/>
      <c r="S152">
        <v>0.77674290676619906</v>
      </c>
    </row>
    <row r="153" spans="2:19" hidden="1" x14ac:dyDescent="0.25">
      <c r="B153" t="s">
        <v>3</v>
      </c>
      <c r="C153" t="s">
        <v>199</v>
      </c>
      <c r="D153" t="s">
        <v>493</v>
      </c>
      <c r="E153"/>
      <c r="F153" s="41"/>
      <c r="G153">
        <v>0.29420151706612602</v>
      </c>
      <c r="H153">
        <v>0.114120417799733</v>
      </c>
      <c r="I153">
        <v>0.22964854265485099</v>
      </c>
      <c r="J153">
        <v>0.247833924840026</v>
      </c>
      <c r="K153">
        <v>0.123537563433923</v>
      </c>
      <c r="L153">
        <v>0.173696221717101</v>
      </c>
      <c r="M153" s="41"/>
      <c r="N153">
        <v>0.38474799662905801</v>
      </c>
      <c r="O153">
        <v>0.42868952442502911</v>
      </c>
      <c r="P153">
        <v>0.36191013477174289</v>
      </c>
      <c r="Q153">
        <v>0.3876087155464914</v>
      </c>
      <c r="R153">
        <v>0.13828942040952599</v>
      </c>
      <c r="S153">
        <v>0.63541071451438724</v>
      </c>
    </row>
    <row r="154" spans="2:19" hidden="1" x14ac:dyDescent="0.25">
      <c r="B154" t="s">
        <v>3</v>
      </c>
      <c r="C154" t="s">
        <v>199</v>
      </c>
      <c r="D154" t="s">
        <v>494</v>
      </c>
      <c r="E154"/>
      <c r="F154" s="41"/>
      <c r="G154">
        <v>0.642199099823205</v>
      </c>
      <c r="H154">
        <v>3.9935212401149903E-2</v>
      </c>
      <c r="I154">
        <v>0.37252425827853802</v>
      </c>
      <c r="J154">
        <v>0.47286573270131899</v>
      </c>
      <c r="K154">
        <v>0.89657722821713004</v>
      </c>
      <c r="L154">
        <v>0.69407740215442504</v>
      </c>
      <c r="M154">
        <v>0.67323889600602105</v>
      </c>
      <c r="N154">
        <v>0.1073123603749019</v>
      </c>
      <c r="O154">
        <v>0.2156108197889669</v>
      </c>
      <c r="P154">
        <v>0.18615454407399371</v>
      </c>
      <c r="Q154">
        <v>0.26587864537003503</v>
      </c>
      <c r="R154">
        <v>0.25555238004855751</v>
      </c>
      <c r="S154">
        <v>0.57486271999665695</v>
      </c>
    </row>
    <row r="155" spans="2:19" hidden="1" x14ac:dyDescent="0.25">
      <c r="B155" t="s">
        <v>3</v>
      </c>
      <c r="C155" t="s">
        <v>199</v>
      </c>
      <c r="D155" t="s">
        <v>496</v>
      </c>
      <c r="E155"/>
      <c r="F155" s="41"/>
      <c r="G155"/>
      <c r="H155"/>
      <c r="I155"/>
      <c r="J155"/>
      <c r="K155"/>
      <c r="L155"/>
      <c r="M155"/>
      <c r="N155"/>
      <c r="O155"/>
      <c r="P155"/>
      <c r="Q155"/>
      <c r="R155"/>
      <c r="S155"/>
    </row>
    <row r="156" spans="2:19" hidden="1" x14ac:dyDescent="0.25">
      <c r="B156" t="s">
        <v>3</v>
      </c>
      <c r="C156" t="s">
        <v>199</v>
      </c>
      <c r="D156" t="s">
        <v>500</v>
      </c>
      <c r="E156"/>
      <c r="F156">
        <v>0.20438051009476901</v>
      </c>
      <c r="G156">
        <v>0.28925474442443599</v>
      </c>
      <c r="H156" s="41"/>
      <c r="I156">
        <v>9.0594021492111501E-2</v>
      </c>
      <c r="J156" s="41"/>
      <c r="K156">
        <v>0.43545848104781198</v>
      </c>
      <c r="L156">
        <v>0.45007393840821902</v>
      </c>
      <c r="M156">
        <v>0.41322475402669301</v>
      </c>
      <c r="N156">
        <v>0.1175690526681191</v>
      </c>
      <c r="O156">
        <v>0.67188662706290669</v>
      </c>
      <c r="P156">
        <v>8.6922355623510819E-2</v>
      </c>
      <c r="Q156">
        <v>9.1749460790833376E-2</v>
      </c>
      <c r="R156" s="41"/>
      <c r="S156" s="41"/>
    </row>
    <row r="157" spans="2:19" hidden="1" x14ac:dyDescent="0.25">
      <c r="B157" t="s">
        <v>3</v>
      </c>
      <c r="C157" t="s">
        <v>199</v>
      </c>
      <c r="D157" t="s">
        <v>592</v>
      </c>
      <c r="E157">
        <v>6.2378354588764E-2</v>
      </c>
      <c r="F157"/>
      <c r="G157"/>
      <c r="H157"/>
      <c r="I157"/>
      <c r="J157"/>
      <c r="K157"/>
      <c r="L157"/>
      <c r="M157"/>
      <c r="N157"/>
      <c r="O157"/>
      <c r="P157"/>
      <c r="Q157"/>
      <c r="R157"/>
      <c r="S157"/>
    </row>
    <row r="158" spans="2:19" hidden="1" x14ac:dyDescent="0.25">
      <c r="B158" t="s">
        <v>3</v>
      </c>
      <c r="C158" t="s">
        <v>199</v>
      </c>
      <c r="D158" t="s">
        <v>511</v>
      </c>
      <c r="E158"/>
      <c r="F158" s="41"/>
      <c r="G158"/>
      <c r="H158" s="41"/>
      <c r="I158" s="41"/>
      <c r="J158" s="41"/>
      <c r="K158" s="41"/>
      <c r="L158" s="41"/>
      <c r="M158" s="41"/>
      <c r="N158" s="41"/>
      <c r="O158" s="41"/>
      <c r="P158" s="41"/>
      <c r="Q158" s="41"/>
      <c r="R158" s="41"/>
      <c r="S158" s="41"/>
    </row>
    <row r="159" spans="2:19" hidden="1" x14ac:dyDescent="0.25">
      <c r="B159" t="s">
        <v>3</v>
      </c>
      <c r="C159" t="s">
        <v>252</v>
      </c>
      <c r="D159" t="s">
        <v>28</v>
      </c>
      <c r="E159"/>
      <c r="F159" s="41"/>
      <c r="G159"/>
      <c r="H159">
        <v>2.0671385049833702</v>
      </c>
      <c r="I159">
        <v>13.7641539205292</v>
      </c>
      <c r="J159">
        <v>13.95152993238</v>
      </c>
      <c r="K159">
        <v>12.0588706751983</v>
      </c>
      <c r="L159">
        <v>15.566611644627599</v>
      </c>
      <c r="M159">
        <v>16.4754998227301</v>
      </c>
      <c r="N159">
        <v>28.725907683297699</v>
      </c>
      <c r="O159">
        <v>33.773419330193043</v>
      </c>
      <c r="P159">
        <v>18.5333827949732</v>
      </c>
      <c r="Q159">
        <v>13.80492866932129</v>
      </c>
      <c r="R159" s="41"/>
      <c r="S159"/>
    </row>
    <row r="160" spans="2:19" hidden="1" x14ac:dyDescent="0.25">
      <c r="B160" t="s">
        <v>3</v>
      </c>
      <c r="C160" t="s">
        <v>252</v>
      </c>
      <c r="D160" t="s">
        <v>29</v>
      </c>
      <c r="E160"/>
      <c r="F160" s="41"/>
      <c r="G160"/>
      <c r="H160">
        <v>5.5391111600474199</v>
      </c>
      <c r="I160" s="41"/>
      <c r="J160" s="41"/>
      <c r="K160" s="41"/>
      <c r="L160">
        <v>2.4474790918009299</v>
      </c>
      <c r="M160" s="41"/>
      <c r="N160">
        <v>50.104474708176703</v>
      </c>
      <c r="O160">
        <v>66.033032349358521</v>
      </c>
      <c r="P160">
        <v>39.529491902118977</v>
      </c>
      <c r="Q160">
        <v>32.572196405060303</v>
      </c>
      <c r="R160"/>
      <c r="S160"/>
    </row>
    <row r="161" spans="2:19" hidden="1" x14ac:dyDescent="0.25">
      <c r="B161" t="s">
        <v>3</v>
      </c>
      <c r="C161" t="s">
        <v>252</v>
      </c>
      <c r="D161" t="s">
        <v>253</v>
      </c>
      <c r="E161">
        <v>129.23695859339401</v>
      </c>
      <c r="F161">
        <v>61.900953405543497</v>
      </c>
      <c r="G161">
        <v>51.759123365989097</v>
      </c>
      <c r="H161">
        <v>23.8794295100219</v>
      </c>
      <c r="I161">
        <v>35.2461060427352</v>
      </c>
      <c r="J161">
        <v>23.9008133023979</v>
      </c>
      <c r="K161">
        <v>17.779382372899999</v>
      </c>
      <c r="L161">
        <v>23.718259696234998</v>
      </c>
      <c r="M161">
        <v>26.710205306322599</v>
      </c>
      <c r="N161">
        <v>89.873827892246311</v>
      </c>
      <c r="O161">
        <v>101.1898186232125</v>
      </c>
      <c r="P161">
        <v>65.275694930482999</v>
      </c>
      <c r="Q161">
        <v>49.062558315639677</v>
      </c>
      <c r="R161">
        <v>19.70376814143631</v>
      </c>
      <c r="S161"/>
    </row>
    <row r="162" spans="2:19" hidden="1" x14ac:dyDescent="0.25">
      <c r="B162" t="s">
        <v>3</v>
      </c>
      <c r="C162" t="s">
        <v>252</v>
      </c>
      <c r="D162" t="s">
        <v>254</v>
      </c>
      <c r="E162">
        <v>85.657527800470604</v>
      </c>
      <c r="F162">
        <v>248.069967115027</v>
      </c>
      <c r="G162">
        <v>199.94486874078299</v>
      </c>
      <c r="H162">
        <v>92.431423613553406</v>
      </c>
      <c r="I162">
        <v>168.087051913376</v>
      </c>
      <c r="J162">
        <v>153.685853174822</v>
      </c>
      <c r="K162">
        <v>159.316488628646</v>
      </c>
      <c r="L162">
        <v>122.742694095837</v>
      </c>
      <c r="M162">
        <v>140.949559820232</v>
      </c>
      <c r="N162">
        <v>169.45112257469981</v>
      </c>
      <c r="O162">
        <v>230.10713556855561</v>
      </c>
      <c r="P162">
        <v>127.7868360353538</v>
      </c>
      <c r="Q162">
        <v>148.29890198233309</v>
      </c>
      <c r="R162">
        <v>139.28774996724891</v>
      </c>
      <c r="S162"/>
    </row>
    <row r="163" spans="2:19" hidden="1" x14ac:dyDescent="0.25">
      <c r="B163" t="s">
        <v>3</v>
      </c>
      <c r="C163" t="s">
        <v>252</v>
      </c>
      <c r="D163" t="s">
        <v>255</v>
      </c>
      <c r="E163">
        <v>96.730741404236696</v>
      </c>
      <c r="F163">
        <v>265.57484722130903</v>
      </c>
      <c r="G163">
        <v>233.08199425258999</v>
      </c>
      <c r="H163">
        <v>104.39242240333</v>
      </c>
      <c r="I163">
        <v>168.988881313902</v>
      </c>
      <c r="J163">
        <v>167.875367911692</v>
      </c>
      <c r="K163">
        <v>174.41384996059301</v>
      </c>
      <c r="L163">
        <v>146.33556561011</v>
      </c>
      <c r="M163">
        <v>163.31486233873599</v>
      </c>
      <c r="N163">
        <v>200.03475965272369</v>
      </c>
      <c r="O163">
        <v>267.13509166719871</v>
      </c>
      <c r="P163">
        <v>135.8300204942708</v>
      </c>
      <c r="Q163">
        <v>169.3015704631631</v>
      </c>
      <c r="R163">
        <v>184.97224047925701</v>
      </c>
      <c r="S163"/>
    </row>
    <row r="164" spans="2:19" hidden="1" x14ac:dyDescent="0.25">
      <c r="B164" t="s">
        <v>3</v>
      </c>
      <c r="C164" t="s">
        <v>252</v>
      </c>
      <c r="D164" t="s">
        <v>256</v>
      </c>
      <c r="E164">
        <v>159.941729871848</v>
      </c>
      <c r="F164">
        <v>372.82425783534399</v>
      </c>
      <c r="G164">
        <v>307.42683336430798</v>
      </c>
      <c r="H164">
        <v>150.13023994011101</v>
      </c>
      <c r="I164">
        <v>227.32686425628901</v>
      </c>
      <c r="J164">
        <v>219.413191657037</v>
      </c>
      <c r="K164">
        <v>208.91722117870401</v>
      </c>
      <c r="L164">
        <v>166.90579197750799</v>
      </c>
      <c r="M164">
        <v>186.70898470511301</v>
      </c>
      <c r="N164">
        <v>256.47213501527631</v>
      </c>
      <c r="O164">
        <v>352.75645644635892</v>
      </c>
      <c r="P164">
        <v>160.09517562221691</v>
      </c>
      <c r="Q164">
        <v>190.32107210708949</v>
      </c>
      <c r="R164">
        <v>213.10271729107589</v>
      </c>
      <c r="S164"/>
    </row>
    <row r="165" spans="2:19" hidden="1" x14ac:dyDescent="0.25">
      <c r="B165" t="s">
        <v>3</v>
      </c>
      <c r="C165" t="s">
        <v>252</v>
      </c>
      <c r="D165" t="s">
        <v>257</v>
      </c>
      <c r="E165">
        <v>82.890316063696105</v>
      </c>
      <c r="F165">
        <v>235.326600751271</v>
      </c>
      <c r="G165">
        <v>209.65410113952501</v>
      </c>
      <c r="H165">
        <v>101.959106722293</v>
      </c>
      <c r="I165">
        <v>166.09287114791599</v>
      </c>
      <c r="J165">
        <v>163.89733133588399</v>
      </c>
      <c r="K165">
        <v>168.326064504215</v>
      </c>
      <c r="L165">
        <v>134.181008864597</v>
      </c>
      <c r="M165">
        <v>138.964364088308</v>
      </c>
      <c r="N165">
        <v>176.90590160809259</v>
      </c>
      <c r="O165">
        <v>214.1630088822786</v>
      </c>
      <c r="P165">
        <v>123.0983052170636</v>
      </c>
      <c r="Q165">
        <v>144.0781155143292</v>
      </c>
      <c r="R165">
        <v>164.72399914426589</v>
      </c>
      <c r="S165"/>
    </row>
    <row r="166" spans="2:19" hidden="1" x14ac:dyDescent="0.25">
      <c r="B166" t="s">
        <v>3</v>
      </c>
      <c r="C166" t="s">
        <v>252</v>
      </c>
      <c r="D166" t="s">
        <v>258</v>
      </c>
      <c r="E166">
        <v>57.886208862994899</v>
      </c>
      <c r="F166">
        <v>152.20697517676899</v>
      </c>
      <c r="G166">
        <v>140.70407735351401</v>
      </c>
      <c r="H166">
        <v>67.036072040336506</v>
      </c>
      <c r="I166">
        <v>95.514101799014398</v>
      </c>
      <c r="J166">
        <v>100.996755854136</v>
      </c>
      <c r="K166">
        <v>100.13746012575901</v>
      </c>
      <c r="L166">
        <v>76.017727730724403</v>
      </c>
      <c r="M166">
        <v>86.770023870187799</v>
      </c>
      <c r="N166">
        <v>159.99088768978089</v>
      </c>
      <c r="O166">
        <v>241.9535615072985</v>
      </c>
      <c r="P166">
        <v>105.7277167943565</v>
      </c>
      <c r="Q166">
        <v>140.3188897933818</v>
      </c>
      <c r="R166">
        <v>98.033364125419098</v>
      </c>
      <c r="S166"/>
    </row>
    <row r="167" spans="2:19" hidden="1" x14ac:dyDescent="0.25">
      <c r="B167" t="s">
        <v>3</v>
      </c>
      <c r="C167" t="s">
        <v>252</v>
      </c>
      <c r="D167" t="s">
        <v>42</v>
      </c>
      <c r="E167">
        <v>82.861246889110603</v>
      </c>
      <c r="F167">
        <v>258.50678458981503</v>
      </c>
      <c r="G167">
        <v>256.35499057922101</v>
      </c>
      <c r="H167">
        <v>109.104738248898</v>
      </c>
      <c r="I167">
        <v>167.98512679244701</v>
      </c>
      <c r="J167">
        <v>150.51395877302801</v>
      </c>
      <c r="K167">
        <v>208.189779405042</v>
      </c>
      <c r="L167">
        <v>172.22196748338001</v>
      </c>
      <c r="M167">
        <v>190.516512460207</v>
      </c>
      <c r="N167">
        <v>229.97923379637999</v>
      </c>
      <c r="O167">
        <v>297.07967321456152</v>
      </c>
      <c r="P167">
        <v>164.72295757743009</v>
      </c>
      <c r="Q167">
        <v>172.5511948020972</v>
      </c>
      <c r="R167">
        <v>179.26986336868501</v>
      </c>
      <c r="S167"/>
    </row>
    <row r="168" spans="2:19" hidden="1" x14ac:dyDescent="0.25">
      <c r="B168" t="s">
        <v>3</v>
      </c>
      <c r="C168" t="s">
        <v>252</v>
      </c>
      <c r="D168" t="s">
        <v>259</v>
      </c>
      <c r="E168"/>
      <c r="F168">
        <v>30.6741958698335</v>
      </c>
      <c r="G168">
        <v>36.939201412529101</v>
      </c>
      <c r="H168">
        <v>15.325413112915401</v>
      </c>
      <c r="I168">
        <v>22.3462393101046</v>
      </c>
      <c r="J168">
        <v>21.525210996976199</v>
      </c>
      <c r="K168">
        <v>46.499617572340902</v>
      </c>
      <c r="L168">
        <v>32.577166513699297</v>
      </c>
      <c r="M168">
        <v>34.498506396589796</v>
      </c>
      <c r="N168">
        <v>57.623816550241592</v>
      </c>
      <c r="O168">
        <v>70.590902000349701</v>
      </c>
      <c r="P168">
        <v>42.865860698475139</v>
      </c>
      <c r="Q168">
        <v>49.4627652665664</v>
      </c>
      <c r="R168">
        <v>33.081301964906928</v>
      </c>
      <c r="S168"/>
    </row>
    <row r="169" spans="2:19" hidden="1" x14ac:dyDescent="0.25">
      <c r="B169" t="s">
        <v>3</v>
      </c>
      <c r="C169" t="s">
        <v>252</v>
      </c>
      <c r="D169" t="s">
        <v>58</v>
      </c>
      <c r="E169">
        <v>440.13509494790401</v>
      </c>
      <c r="F169">
        <v>255.47511102852201</v>
      </c>
      <c r="G169">
        <v>185.180916304622</v>
      </c>
      <c r="H169">
        <v>102.127209712633</v>
      </c>
      <c r="I169">
        <v>129.29441179122</v>
      </c>
      <c r="J169">
        <v>110.338920668957</v>
      </c>
      <c r="K169">
        <v>93.068537667637102</v>
      </c>
      <c r="L169">
        <v>88.479658013359696</v>
      </c>
      <c r="M169">
        <v>100.049390607682</v>
      </c>
      <c r="N169">
        <v>146.4241641340779</v>
      </c>
      <c r="O169">
        <v>154.49035769653841</v>
      </c>
      <c r="P169">
        <v>102.25077755780509</v>
      </c>
      <c r="Q169">
        <v>96.459238501414418</v>
      </c>
      <c r="R169">
        <v>78.721817053552257</v>
      </c>
      <c r="S169"/>
    </row>
    <row r="170" spans="2:19" hidden="1" x14ac:dyDescent="0.25">
      <c r="B170" t="s">
        <v>3</v>
      </c>
      <c r="C170" t="s">
        <v>252</v>
      </c>
      <c r="D170" t="s">
        <v>59</v>
      </c>
      <c r="E170">
        <v>197.109056878422</v>
      </c>
      <c r="F170">
        <v>520.50058720538902</v>
      </c>
      <c r="G170">
        <v>424.92693588605601</v>
      </c>
      <c r="H170">
        <v>221.16815001270601</v>
      </c>
      <c r="I170">
        <v>283.83437295283198</v>
      </c>
      <c r="J170">
        <v>271.37976736530101</v>
      </c>
      <c r="K170">
        <v>273.41468850051899</v>
      </c>
      <c r="L170">
        <v>252.64113355711001</v>
      </c>
      <c r="M170">
        <v>266.28454767847398</v>
      </c>
      <c r="N170">
        <v>364.34766245685671</v>
      </c>
      <c r="O170">
        <v>441.58013235030222</v>
      </c>
      <c r="P170">
        <v>243.93096814721179</v>
      </c>
      <c r="Q170">
        <v>255.78314427196861</v>
      </c>
      <c r="R170">
        <v>267.64282037064498</v>
      </c>
      <c r="S170"/>
    </row>
    <row r="171" spans="2:19" hidden="1" x14ac:dyDescent="0.25">
      <c r="B171" t="s">
        <v>3</v>
      </c>
      <c r="C171" t="s">
        <v>252</v>
      </c>
      <c r="D171" t="s">
        <v>60</v>
      </c>
      <c r="E171"/>
      <c r="F171" s="41"/>
      <c r="G171"/>
      <c r="H171">
        <v>53.692586384759998</v>
      </c>
      <c r="I171">
        <v>31.9973620602842</v>
      </c>
      <c r="J171">
        <v>23.5479440237701</v>
      </c>
      <c r="K171">
        <v>14.3080297859046</v>
      </c>
      <c r="L171">
        <v>18.780307939456399</v>
      </c>
      <c r="M171">
        <v>20.363477586459201</v>
      </c>
      <c r="N171">
        <v>32.167964562583776</v>
      </c>
      <c r="O171">
        <v>38.677055052419938</v>
      </c>
      <c r="P171">
        <v>25.231687297987929</v>
      </c>
      <c r="Q171">
        <v>21.874678037847271</v>
      </c>
      <c r="R171" s="41"/>
      <c r="S171"/>
    </row>
    <row r="172" spans="2:19" hidden="1" x14ac:dyDescent="0.25">
      <c r="B172" t="s">
        <v>3</v>
      </c>
      <c r="C172" t="s">
        <v>252</v>
      </c>
      <c r="D172" t="s">
        <v>260</v>
      </c>
      <c r="E172">
        <v>80.484117666968601</v>
      </c>
      <c r="F172">
        <v>234.246791242695</v>
      </c>
      <c r="G172">
        <v>239.47328001111401</v>
      </c>
      <c r="H172">
        <v>106.21290115093601</v>
      </c>
      <c r="I172">
        <v>174.75081583782799</v>
      </c>
      <c r="J172">
        <v>162.435340847069</v>
      </c>
      <c r="K172">
        <v>173.68311678616001</v>
      </c>
      <c r="L172">
        <v>141.29664943299699</v>
      </c>
      <c r="M172">
        <v>146.64811278271799</v>
      </c>
      <c r="N172">
        <v>170.66744686053821</v>
      </c>
      <c r="O172">
        <v>251.42848774786</v>
      </c>
      <c r="P172">
        <v>129.84082384150679</v>
      </c>
      <c r="Q172">
        <v>143.9036750480989</v>
      </c>
      <c r="R172">
        <v>189.08823954274291</v>
      </c>
      <c r="S172"/>
    </row>
    <row r="173" spans="2:19" hidden="1" x14ac:dyDescent="0.25">
      <c r="B173" t="s">
        <v>3</v>
      </c>
      <c r="C173" t="s">
        <v>252</v>
      </c>
      <c r="D173" t="s">
        <v>81</v>
      </c>
      <c r="E173"/>
      <c r="F173" s="41"/>
      <c r="G173"/>
      <c r="H173">
        <v>60.5159642042724</v>
      </c>
      <c r="I173">
        <v>120.36198141657999</v>
      </c>
      <c r="J173">
        <v>88.207180289408498</v>
      </c>
      <c r="K173">
        <v>45.838015959798803</v>
      </c>
      <c r="L173">
        <v>66.661729760532793</v>
      </c>
      <c r="M173">
        <v>71.871180770824694</v>
      </c>
      <c r="N173">
        <v>71.124556363737838</v>
      </c>
      <c r="O173">
        <v>50.143852303148947</v>
      </c>
      <c r="P173">
        <v>58.738951304871883</v>
      </c>
      <c r="Q173">
        <v>35.034233897269146</v>
      </c>
      <c r="R173">
        <v>15.88018365245782</v>
      </c>
      <c r="S173"/>
    </row>
    <row r="174" spans="2:19" hidden="1" x14ac:dyDescent="0.25">
      <c r="B174" t="s">
        <v>3</v>
      </c>
      <c r="C174" t="s">
        <v>252</v>
      </c>
      <c r="D174" t="s">
        <v>92</v>
      </c>
      <c r="E174"/>
      <c r="F174">
        <v>389.40237987943999</v>
      </c>
      <c r="G174">
        <v>357.06462720433399</v>
      </c>
      <c r="H174">
        <v>167.55506521337699</v>
      </c>
      <c r="I174">
        <v>281.09116284637298</v>
      </c>
      <c r="J174">
        <v>274.69939492130902</v>
      </c>
      <c r="K174">
        <v>210.05096755036999</v>
      </c>
      <c r="L174">
        <v>195.115323893609</v>
      </c>
      <c r="M174">
        <v>212.41849018075999</v>
      </c>
      <c r="N174">
        <v>291.4011771267094</v>
      </c>
      <c r="O174">
        <v>356.40093174910061</v>
      </c>
      <c r="P174">
        <v>193.50045199238539</v>
      </c>
      <c r="Q174">
        <v>208.0822862536597</v>
      </c>
      <c r="R174">
        <v>194.55673130927769</v>
      </c>
      <c r="S174"/>
    </row>
    <row r="175" spans="2:19" hidden="1" x14ac:dyDescent="0.25">
      <c r="B175" t="s">
        <v>3</v>
      </c>
      <c r="C175" t="s">
        <v>252</v>
      </c>
      <c r="D175" t="s">
        <v>261</v>
      </c>
      <c r="E175">
        <v>664.52309952140297</v>
      </c>
      <c r="F175"/>
      <c r="G175"/>
      <c r="H175"/>
      <c r="I175"/>
      <c r="J175"/>
      <c r="K175"/>
      <c r="L175"/>
      <c r="M175"/>
      <c r="N175"/>
      <c r="O175"/>
      <c r="P175"/>
      <c r="Q175"/>
      <c r="R175"/>
      <c r="S175"/>
    </row>
    <row r="176" spans="2:19" hidden="1" x14ac:dyDescent="0.25">
      <c r="B176" t="s">
        <v>3</v>
      </c>
      <c r="C176" t="s">
        <v>252</v>
      </c>
      <c r="D176" t="s">
        <v>518</v>
      </c>
      <c r="E176">
        <v>217.827938734843</v>
      </c>
      <c r="F176">
        <v>525.03123301211394</v>
      </c>
      <c r="G176">
        <v>448.13091071782202</v>
      </c>
      <c r="H176">
        <v>217.16631198044701</v>
      </c>
      <c r="I176">
        <v>322.84096605530402</v>
      </c>
      <c r="J176">
        <v>320.40994751117398</v>
      </c>
      <c r="K176">
        <v>309.05468130446297</v>
      </c>
      <c r="L176">
        <v>242.92351970823299</v>
      </c>
      <c r="M176">
        <v>273.47900857530101</v>
      </c>
      <c r="N176">
        <v>416.4630227050572</v>
      </c>
      <c r="O176">
        <v>594.71001795365726</v>
      </c>
      <c r="P176">
        <v>265.8228924165735</v>
      </c>
      <c r="Q176">
        <v>330.63996190047101</v>
      </c>
      <c r="R176">
        <v>311.1360814164949</v>
      </c>
      <c r="S176"/>
    </row>
    <row r="177" spans="2:19" hidden="1" x14ac:dyDescent="0.25">
      <c r="B177" t="s">
        <v>3</v>
      </c>
      <c r="C177" t="s">
        <v>252</v>
      </c>
      <c r="D177" t="s">
        <v>519</v>
      </c>
      <c r="E177">
        <v>163.374433730665</v>
      </c>
      <c r="F177">
        <v>469.573391993965</v>
      </c>
      <c r="G177">
        <v>449.12738115063797</v>
      </c>
      <c r="H177">
        <v>208.17200787322901</v>
      </c>
      <c r="I177">
        <v>340.843686985744</v>
      </c>
      <c r="J177">
        <v>326.33267218295299</v>
      </c>
      <c r="K177">
        <v>342.00918129037501</v>
      </c>
      <c r="L177">
        <v>275.47765829759402</v>
      </c>
      <c r="M177">
        <v>285.61247687102599</v>
      </c>
      <c r="N177">
        <v>347.5733484686308</v>
      </c>
      <c r="O177">
        <v>465.59149663013858</v>
      </c>
      <c r="P177">
        <v>252.9391290585703</v>
      </c>
      <c r="Q177">
        <v>287.9817905624281</v>
      </c>
      <c r="R177">
        <v>353.81223868700869</v>
      </c>
      <c r="S177"/>
    </row>
    <row r="178" spans="2:19" hidden="1" x14ac:dyDescent="0.25">
      <c r="B178" t="s">
        <v>3</v>
      </c>
      <c r="C178" t="s">
        <v>264</v>
      </c>
      <c r="D178" t="s">
        <v>62</v>
      </c>
      <c r="E178">
        <v>410419.59108595701</v>
      </c>
      <c r="F178">
        <v>641675.09110417496</v>
      </c>
      <c r="G178">
        <v>672823.80918950494</v>
      </c>
      <c r="H178">
        <v>244091.544343427</v>
      </c>
      <c r="I178">
        <v>331954.34389712999</v>
      </c>
      <c r="J178">
        <v>436300.573590493</v>
      </c>
      <c r="K178">
        <v>481070.23282723897</v>
      </c>
      <c r="L178">
        <v>512286.5784922</v>
      </c>
      <c r="M178">
        <v>526024.38734717201</v>
      </c>
      <c r="N178">
        <v>556853.83505267149</v>
      </c>
      <c r="O178">
        <v>658899.2364658952</v>
      </c>
      <c r="P178">
        <v>464658.20893185702</v>
      </c>
      <c r="Q178">
        <v>391867.02915302193</v>
      </c>
      <c r="R178">
        <v>529288.34148018702</v>
      </c>
      <c r="S178">
        <v>657932.86301293888</v>
      </c>
    </row>
    <row r="179" spans="2:19" hidden="1" x14ac:dyDescent="0.25">
      <c r="B179" t="s">
        <v>3</v>
      </c>
      <c r="C179" t="s">
        <v>264</v>
      </c>
      <c r="D179" t="s">
        <v>267</v>
      </c>
      <c r="E179">
        <v>1249200.2356310999</v>
      </c>
      <c r="F179">
        <v>2045090.1231871201</v>
      </c>
      <c r="G179">
        <v>1947181.40535546</v>
      </c>
      <c r="H179">
        <v>744062.79183893499</v>
      </c>
      <c r="I179">
        <v>930546.39678525506</v>
      </c>
      <c r="J179">
        <v>1189976.25212867</v>
      </c>
      <c r="K179">
        <v>1316123.9281729001</v>
      </c>
      <c r="L179">
        <v>1352122.82107415</v>
      </c>
      <c r="M179">
        <v>1509376.8150104899</v>
      </c>
      <c r="N179">
        <v>1767742.098099265</v>
      </c>
      <c r="O179">
        <v>1917573.775275588</v>
      </c>
      <c r="P179">
        <v>1397226.0766587909</v>
      </c>
      <c r="Q179">
        <v>1325511.923360158</v>
      </c>
      <c r="R179">
        <v>1710535.438133908</v>
      </c>
      <c r="S179">
        <v>1943603.8713382939</v>
      </c>
    </row>
    <row r="180" spans="2:19" hidden="1" x14ac:dyDescent="0.25">
      <c r="B180" t="s">
        <v>3</v>
      </c>
      <c r="C180" t="s">
        <v>264</v>
      </c>
      <c r="D180" t="s">
        <v>269</v>
      </c>
      <c r="E180"/>
      <c r="F180"/>
      <c r="G180"/>
      <c r="H180"/>
      <c r="I180"/>
      <c r="J180"/>
      <c r="K180"/>
      <c r="L180"/>
      <c r="M180"/>
      <c r="N180"/>
      <c r="O180"/>
      <c r="P180"/>
      <c r="Q180"/>
      <c r="R180"/>
      <c r="S180">
        <v>1936253.919136801</v>
      </c>
    </row>
    <row r="181" spans="2:19" hidden="1" x14ac:dyDescent="0.25">
      <c r="B181" t="s">
        <v>4</v>
      </c>
      <c r="C181" t="s">
        <v>138</v>
      </c>
      <c r="D181" t="s">
        <v>143</v>
      </c>
      <c r="E181">
        <v>3.5212886619216301</v>
      </c>
      <c r="F181" s="41"/>
      <c r="G181" s="41"/>
      <c r="H181" s="41"/>
      <c r="I181" s="41"/>
      <c r="J181" s="41"/>
      <c r="K181" s="41"/>
      <c r="L181">
        <v>1.0020791555050701</v>
      </c>
      <c r="M181" s="41"/>
      <c r="N181" s="41"/>
      <c r="O181" s="41"/>
      <c r="P181" s="41"/>
      <c r="Q181" s="41"/>
      <c r="R181" s="41"/>
      <c r="S181" s="41"/>
    </row>
    <row r="182" spans="2:19" hidden="1" x14ac:dyDescent="0.25">
      <c r="B182" t="s">
        <v>4</v>
      </c>
      <c r="C182" t="s">
        <v>138</v>
      </c>
      <c r="D182" t="s">
        <v>278</v>
      </c>
      <c r="E182"/>
      <c r="F182"/>
      <c r="G182" s="41"/>
      <c r="H182"/>
      <c r="I182"/>
      <c r="J182"/>
      <c r="K182"/>
      <c r="L182"/>
      <c r="M182"/>
      <c r="N182"/>
      <c r="O182"/>
      <c r="P182"/>
      <c r="Q182"/>
      <c r="R182"/>
      <c r="S182"/>
    </row>
    <row r="183" spans="2:19" hidden="1" x14ac:dyDescent="0.25">
      <c r="B183" t="s">
        <v>4</v>
      </c>
      <c r="C183" t="s">
        <v>138</v>
      </c>
      <c r="D183" t="s">
        <v>153</v>
      </c>
      <c r="E183"/>
      <c r="F183" s="41"/>
      <c r="G183">
        <v>1.7179609348879099</v>
      </c>
      <c r="H183" s="41"/>
      <c r="I183">
        <v>0.22598024687670601</v>
      </c>
      <c r="J183">
        <v>0.28264181285138901</v>
      </c>
      <c r="K183" s="41"/>
      <c r="L183">
        <v>0.232817564850092</v>
      </c>
      <c r="M183" s="41"/>
      <c r="N183" s="41"/>
      <c r="O183" s="41"/>
      <c r="P183" s="41"/>
      <c r="Q183" s="41"/>
      <c r="R183" s="41"/>
      <c r="S183" s="41"/>
    </row>
    <row r="184" spans="2:19" hidden="1" x14ac:dyDescent="0.25">
      <c r="B184" t="s">
        <v>4</v>
      </c>
      <c r="C184" t="s">
        <v>138</v>
      </c>
      <c r="D184" t="s">
        <v>154</v>
      </c>
      <c r="E184"/>
      <c r="F184">
        <v>34.1198292416966</v>
      </c>
      <c r="G184">
        <v>9.5249607051014706</v>
      </c>
      <c r="H184">
        <v>4.0153749245009998</v>
      </c>
      <c r="I184">
        <v>2.8527028938921699</v>
      </c>
      <c r="J184">
        <v>3.5892238249887898</v>
      </c>
      <c r="K184">
        <v>5.2414402256080601</v>
      </c>
      <c r="L184">
        <v>3.2865330882933002</v>
      </c>
      <c r="M184">
        <v>2.9825525894698601</v>
      </c>
      <c r="N184">
        <v>1.794811255822383</v>
      </c>
      <c r="O184">
        <v>2.1827365369730298</v>
      </c>
      <c r="P184">
        <v>3.7293836694019382</v>
      </c>
      <c r="Q184">
        <v>1.7071923408530101</v>
      </c>
      <c r="R184">
        <v>3.4853402135291871</v>
      </c>
      <c r="S184">
        <v>4.5314125942749808</v>
      </c>
    </row>
    <row r="185" spans="2:19" hidden="1" x14ac:dyDescent="0.25">
      <c r="B185" t="s">
        <v>4</v>
      </c>
      <c r="C185" t="s">
        <v>138</v>
      </c>
      <c r="D185" t="s">
        <v>157</v>
      </c>
      <c r="E185" s="41"/>
      <c r="F185" s="41"/>
      <c r="G185" s="41"/>
      <c r="H185" s="41"/>
      <c r="I185">
        <v>0.78534284263562104</v>
      </c>
      <c r="J185" s="41"/>
      <c r="K185" s="41"/>
      <c r="L185" s="41"/>
      <c r="M185" s="41"/>
      <c r="N185" s="41"/>
      <c r="O185" s="41"/>
      <c r="P185" s="41"/>
      <c r="Q185">
        <v>0.26904400210136098</v>
      </c>
      <c r="R185" s="41"/>
      <c r="S185" s="41"/>
    </row>
    <row r="186" spans="2:19" hidden="1" x14ac:dyDescent="0.25">
      <c r="B186" t="s">
        <v>4</v>
      </c>
      <c r="C186" t="s">
        <v>138</v>
      </c>
      <c r="D186" t="s">
        <v>56</v>
      </c>
      <c r="E186" s="41"/>
      <c r="F186" s="41"/>
      <c r="G186" s="41"/>
      <c r="H186" s="41"/>
      <c r="I186">
        <v>0.18852777874732499</v>
      </c>
      <c r="J186" s="41"/>
      <c r="K186" s="41"/>
      <c r="L186">
        <v>0.84200617736857997</v>
      </c>
      <c r="M186" s="41"/>
      <c r="N186" s="41"/>
      <c r="O186">
        <v>0.74596494769415223</v>
      </c>
      <c r="P186">
        <v>0.32223771092660991</v>
      </c>
      <c r="Q186" s="41"/>
      <c r="R186" s="41"/>
      <c r="S186" s="41"/>
    </row>
    <row r="187" spans="2:19" hidden="1" x14ac:dyDescent="0.25">
      <c r="B187" t="s">
        <v>4</v>
      </c>
      <c r="C187" t="s">
        <v>138</v>
      </c>
      <c r="D187" t="s">
        <v>161</v>
      </c>
      <c r="E187" s="41"/>
      <c r="F187" s="41"/>
      <c r="G187">
        <v>1.27641729479237</v>
      </c>
      <c r="H187" s="41"/>
      <c r="I187" s="41"/>
      <c r="J187" s="41"/>
      <c r="K187">
        <v>2.7574553569215801</v>
      </c>
      <c r="L187">
        <v>1.46841889018188</v>
      </c>
      <c r="M187" s="41"/>
      <c r="N187" s="41"/>
      <c r="O187" s="41"/>
      <c r="P187" s="41"/>
      <c r="Q187" s="41"/>
      <c r="R187" s="41"/>
      <c r="S187" s="41"/>
    </row>
    <row r="188" spans="2:19" hidden="1" x14ac:dyDescent="0.25">
      <c r="B188" t="s">
        <v>4</v>
      </c>
      <c r="C188" t="s">
        <v>138</v>
      </c>
      <c r="D188" t="s">
        <v>279</v>
      </c>
      <c r="E188"/>
      <c r="F188"/>
      <c r="G188" s="41"/>
      <c r="H188"/>
      <c r="I188"/>
      <c r="J188"/>
      <c r="K188"/>
      <c r="L188"/>
      <c r="M188"/>
      <c r="N188"/>
      <c r="O188"/>
      <c r="P188"/>
      <c r="Q188"/>
      <c r="R188"/>
      <c r="S188"/>
    </row>
    <row r="189" spans="2:19" hidden="1" x14ac:dyDescent="0.25">
      <c r="B189" t="s">
        <v>4</v>
      </c>
      <c r="C189" t="s">
        <v>138</v>
      </c>
      <c r="D189" t="s">
        <v>166</v>
      </c>
      <c r="E189">
        <v>1.3547930515631399</v>
      </c>
      <c r="F189">
        <v>1.1476734181814101</v>
      </c>
      <c r="G189">
        <v>0.68040726528032602</v>
      </c>
      <c r="H189" s="41"/>
      <c r="I189" s="41"/>
      <c r="J189" s="41"/>
      <c r="K189" s="41"/>
      <c r="L189" s="41"/>
      <c r="M189" s="41"/>
      <c r="N189" s="41"/>
      <c r="O189" s="41"/>
      <c r="P189" s="41"/>
      <c r="Q189" s="41"/>
      <c r="R189" s="41"/>
      <c r="S189" s="41"/>
    </row>
    <row r="190" spans="2:19" hidden="1" x14ac:dyDescent="0.25">
      <c r="B190" t="s">
        <v>4</v>
      </c>
      <c r="C190" t="s">
        <v>138</v>
      </c>
      <c r="D190" t="s">
        <v>66</v>
      </c>
      <c r="E190"/>
      <c r="F190"/>
      <c r="G190"/>
      <c r="H190"/>
      <c r="I190"/>
      <c r="J190"/>
      <c r="K190"/>
      <c r="L190"/>
      <c r="M190"/>
      <c r="N190"/>
      <c r="O190"/>
      <c r="P190"/>
      <c r="Q190"/>
      <c r="R190" s="41"/>
      <c r="S190">
        <v>1.9478099237497679</v>
      </c>
    </row>
    <row r="191" spans="2:19" hidden="1" x14ac:dyDescent="0.25">
      <c r="B191" t="s">
        <v>4</v>
      </c>
      <c r="C191" t="s">
        <v>138</v>
      </c>
      <c r="D191" t="s">
        <v>167</v>
      </c>
      <c r="E191"/>
      <c r="F191" s="41"/>
      <c r="G191" s="41"/>
      <c r="H191" s="41"/>
      <c r="I191" s="41"/>
      <c r="J191" s="41"/>
      <c r="K191" s="41"/>
      <c r="L191" s="41"/>
      <c r="M191" s="41"/>
      <c r="N191" s="41"/>
      <c r="O191" s="41"/>
      <c r="P191" s="41"/>
      <c r="Q191" s="41"/>
      <c r="R191" s="41"/>
      <c r="S191" s="41"/>
    </row>
    <row r="192" spans="2:19" hidden="1" x14ac:dyDescent="0.25">
      <c r="B192" t="s">
        <v>4</v>
      </c>
      <c r="C192" t="s">
        <v>138</v>
      </c>
      <c r="D192" t="s">
        <v>177</v>
      </c>
      <c r="E192"/>
      <c r="F192" s="41"/>
      <c r="G192" s="41"/>
      <c r="H192" s="41"/>
      <c r="I192" s="41"/>
      <c r="J192" s="41"/>
      <c r="K192">
        <v>1.9884511600156201</v>
      </c>
      <c r="L192">
        <v>1.35389840842953</v>
      </c>
      <c r="M192">
        <v>0.43550762979468799</v>
      </c>
      <c r="N192" s="41"/>
      <c r="O192" s="41"/>
      <c r="P192" s="41"/>
      <c r="Q192" s="41"/>
      <c r="R192" s="41"/>
      <c r="S192" s="41"/>
    </row>
    <row r="193" spans="2:19" hidden="1" x14ac:dyDescent="0.25">
      <c r="B193" t="s">
        <v>4</v>
      </c>
      <c r="C193" t="s">
        <v>138</v>
      </c>
      <c r="D193" t="s">
        <v>104</v>
      </c>
      <c r="E193"/>
      <c r="F193"/>
      <c r="G193">
        <v>10.8175124581588</v>
      </c>
      <c r="H193">
        <v>4.7436461044741201</v>
      </c>
      <c r="I193">
        <v>2.4074034322708799</v>
      </c>
      <c r="J193">
        <v>5.2271753171555799</v>
      </c>
      <c r="K193">
        <v>4.6978957600884401</v>
      </c>
      <c r="L193">
        <v>2.8884418807179202</v>
      </c>
      <c r="M193">
        <v>3.3516873030379299</v>
      </c>
      <c r="N193">
        <v>2.7967256985552611</v>
      </c>
      <c r="O193">
        <v>2.5964545237172221</v>
      </c>
      <c r="P193">
        <v>3.4800515982599882</v>
      </c>
      <c r="Q193">
        <v>4.7855840787820201</v>
      </c>
      <c r="R193">
        <v>0.88248463166399516</v>
      </c>
      <c r="S193">
        <v>4.8267952882932512</v>
      </c>
    </row>
    <row r="194" spans="2:19" hidden="1" x14ac:dyDescent="0.25">
      <c r="B194" t="s">
        <v>4</v>
      </c>
      <c r="C194" t="s">
        <v>138</v>
      </c>
      <c r="D194" t="s">
        <v>274</v>
      </c>
      <c r="E194"/>
      <c r="F194"/>
      <c r="G194"/>
      <c r="H194"/>
      <c r="I194">
        <v>1844112.6845598801</v>
      </c>
      <c r="J194">
        <v>2314910.3846998601</v>
      </c>
      <c r="K194">
        <v>2537655.9869890702</v>
      </c>
      <c r="L194">
        <v>2013214.9674873201</v>
      </c>
      <c r="M194">
        <v>2560444.1054113298</v>
      </c>
      <c r="N194">
        <v>2336060.162134951</v>
      </c>
      <c r="O194">
        <v>2306696.161175401</v>
      </c>
      <c r="P194">
        <v>3181229.0595793999</v>
      </c>
      <c r="Q194">
        <v>2498069.9199471939</v>
      </c>
      <c r="R194">
        <v>2559954.5886618751</v>
      </c>
      <c r="S194">
        <v>3175564.1919899038</v>
      </c>
    </row>
    <row r="195" spans="2:19" hidden="1" x14ac:dyDescent="0.25">
      <c r="B195" t="s">
        <v>4</v>
      </c>
      <c r="C195" t="s">
        <v>185</v>
      </c>
      <c r="D195" t="s">
        <v>186</v>
      </c>
      <c r="E195"/>
      <c r="F195"/>
      <c r="G195"/>
      <c r="H195">
        <v>48444952.665291101</v>
      </c>
      <c r="I195">
        <v>45864312.929616801</v>
      </c>
      <c r="J195">
        <v>50546473.943260498</v>
      </c>
      <c r="K195">
        <v>59184807.907351799</v>
      </c>
      <c r="L195">
        <v>43810291.803902902</v>
      </c>
      <c r="M195">
        <v>46761008.131667897</v>
      </c>
      <c r="N195">
        <v>41897716.3212955</v>
      </c>
      <c r="O195">
        <v>50127126.610498317</v>
      </c>
      <c r="P195">
        <v>67929269.455444768</v>
      </c>
      <c r="Q195">
        <v>45121578.955958292</v>
      </c>
      <c r="R195">
        <v>58131891.604297198</v>
      </c>
      <c r="S195">
        <v>81697787.98791416</v>
      </c>
    </row>
    <row r="196" spans="2:19" hidden="1" x14ac:dyDescent="0.25">
      <c r="B196" t="s">
        <v>4</v>
      </c>
      <c r="C196" t="s">
        <v>185</v>
      </c>
      <c r="D196" t="s">
        <v>32</v>
      </c>
      <c r="E196"/>
      <c r="F196"/>
      <c r="G196"/>
      <c r="H196"/>
      <c r="I196">
        <v>428078.34337049699</v>
      </c>
      <c r="J196">
        <v>554295.02467704494</v>
      </c>
      <c r="K196">
        <v>537349.07005192398</v>
      </c>
      <c r="L196">
        <v>451210.58532605699</v>
      </c>
      <c r="M196">
        <v>528328.76083699404</v>
      </c>
      <c r="N196">
        <v>490172.69048718078</v>
      </c>
      <c r="O196">
        <v>481666.53417597828</v>
      </c>
      <c r="P196">
        <v>589150.4264095109</v>
      </c>
      <c r="Q196">
        <v>616681.35662817047</v>
      </c>
      <c r="R196">
        <v>551184.53640442819</v>
      </c>
      <c r="S196">
        <v>643693.08924140513</v>
      </c>
    </row>
    <row r="197" spans="2:19" hidden="1" x14ac:dyDescent="0.25">
      <c r="B197" t="s">
        <v>4</v>
      </c>
      <c r="C197" t="s">
        <v>185</v>
      </c>
      <c r="D197" t="s">
        <v>187</v>
      </c>
      <c r="E197"/>
      <c r="F197"/>
      <c r="G197"/>
      <c r="H197"/>
      <c r="I197">
        <v>2447.5729045018702</v>
      </c>
      <c r="J197">
        <v>2737.2263104836802</v>
      </c>
      <c r="K197">
        <v>3194.3890922617002</v>
      </c>
      <c r="L197">
        <v>2443.34980422238</v>
      </c>
      <c r="M197">
        <v>2521.4169733701001</v>
      </c>
      <c r="N197">
        <v>2321.7367857077038</v>
      </c>
      <c r="O197">
        <v>2672.8511233413069</v>
      </c>
      <c r="P197">
        <v>3619.0453908808422</v>
      </c>
      <c r="Q197">
        <v>2499.1173023301408</v>
      </c>
      <c r="R197">
        <v>3201.7578211414461</v>
      </c>
      <c r="S197">
        <v>4610.6013344256253</v>
      </c>
    </row>
    <row r="198" spans="2:19" hidden="1" x14ac:dyDescent="0.25">
      <c r="B198" t="s">
        <v>4</v>
      </c>
      <c r="C198" t="s">
        <v>185</v>
      </c>
      <c r="D198" t="s">
        <v>557</v>
      </c>
      <c r="E198"/>
      <c r="F198"/>
      <c r="G198"/>
      <c r="H198">
        <v>1659.4822660191501</v>
      </c>
      <c r="I198"/>
      <c r="J198"/>
      <c r="K198"/>
      <c r="L198"/>
      <c r="M198"/>
      <c r="N198"/>
      <c r="O198"/>
      <c r="P198"/>
      <c r="Q198"/>
      <c r="R198"/>
      <c r="S198"/>
    </row>
    <row r="199" spans="2:19" hidden="1" x14ac:dyDescent="0.25">
      <c r="B199" t="s">
        <v>4</v>
      </c>
      <c r="C199" t="s">
        <v>185</v>
      </c>
      <c r="D199" t="s">
        <v>36</v>
      </c>
      <c r="E199">
        <v>4859.3508685221304</v>
      </c>
      <c r="F199">
        <v>7101.2010035773401</v>
      </c>
      <c r="G199">
        <v>3442.35033891885</v>
      </c>
      <c r="H199">
        <v>1994.9092716965599</v>
      </c>
      <c r="I199">
        <v>1229.01369368164</v>
      </c>
      <c r="J199">
        <v>1809.7675329773799</v>
      </c>
      <c r="K199">
        <v>1836.6707406841699</v>
      </c>
      <c r="L199">
        <v>1558.41491489127</v>
      </c>
      <c r="M199">
        <v>2191.6388063305399</v>
      </c>
      <c r="N199">
        <v>1998.657453433148</v>
      </c>
      <c r="O199">
        <v>1850.3635848642571</v>
      </c>
      <c r="P199">
        <v>2126.6480215546271</v>
      </c>
      <c r="Q199">
        <v>2055.5921628035999</v>
      </c>
      <c r="R199">
        <v>1931.537747679859</v>
      </c>
      <c r="S199">
        <v>2224.217949169597</v>
      </c>
    </row>
    <row r="200" spans="2:19" hidden="1" x14ac:dyDescent="0.25">
      <c r="B200" t="s">
        <v>4</v>
      </c>
      <c r="C200" t="s">
        <v>185</v>
      </c>
      <c r="D200" t="s">
        <v>188</v>
      </c>
      <c r="E200"/>
      <c r="F200"/>
      <c r="G200"/>
      <c r="H200"/>
      <c r="I200"/>
      <c r="J200">
        <v>84424411.054650798</v>
      </c>
      <c r="K200">
        <v>96249056.349857703</v>
      </c>
      <c r="L200">
        <v>75142275.9254601</v>
      </c>
      <c r="M200">
        <v>86756889.760102302</v>
      </c>
      <c r="N200">
        <v>67878561.442684367</v>
      </c>
      <c r="O200">
        <v>67560076.959780663</v>
      </c>
      <c r="P200">
        <v>145539405.8640697</v>
      </c>
      <c r="Q200">
        <v>80006579.844137266</v>
      </c>
      <c r="R200">
        <v>113518952.2461417</v>
      </c>
      <c r="S200">
        <v>119741346.50219449</v>
      </c>
    </row>
    <row r="201" spans="2:19" hidden="1" x14ac:dyDescent="0.25">
      <c r="B201" t="s">
        <v>4</v>
      </c>
      <c r="C201" t="s">
        <v>185</v>
      </c>
      <c r="D201" t="s">
        <v>387</v>
      </c>
      <c r="E201"/>
      <c r="F201"/>
      <c r="G201"/>
      <c r="H201"/>
      <c r="I201">
        <v>61120.994931572997</v>
      </c>
      <c r="J201">
        <v>61763.173174155199</v>
      </c>
      <c r="K201">
        <v>73082.696736970494</v>
      </c>
      <c r="L201">
        <v>53006.093407410597</v>
      </c>
      <c r="M201">
        <v>57679.335499033499</v>
      </c>
      <c r="N201">
        <v>58569.554639729962</v>
      </c>
      <c r="O201">
        <v>59776.139348605968</v>
      </c>
      <c r="P201">
        <v>82640.989484842692</v>
      </c>
      <c r="Q201">
        <v>56980.418538353108</v>
      </c>
      <c r="R201">
        <v>73691.509491942619</v>
      </c>
      <c r="S201">
        <v>101070.7413155504</v>
      </c>
    </row>
    <row r="202" spans="2:19" hidden="1" x14ac:dyDescent="0.25">
      <c r="B202" t="s">
        <v>4</v>
      </c>
      <c r="C202" t="s">
        <v>185</v>
      </c>
      <c r="D202" t="s">
        <v>37</v>
      </c>
      <c r="E202"/>
      <c r="F202"/>
      <c r="G202"/>
      <c r="H202"/>
      <c r="I202"/>
      <c r="J202">
        <v>17895.479810869499</v>
      </c>
      <c r="K202">
        <v>19942.0810651787</v>
      </c>
      <c r="L202">
        <v>15499.735126076101</v>
      </c>
      <c r="M202">
        <v>15642.9900651771</v>
      </c>
      <c r="N202">
        <v>16113.05578936959</v>
      </c>
      <c r="O202">
        <v>16964.22659449634</v>
      </c>
      <c r="P202">
        <v>23882.08817340618</v>
      </c>
      <c r="Q202">
        <v>17371.17389557471</v>
      </c>
      <c r="R202">
        <v>20871.653345989271</v>
      </c>
      <c r="S202">
        <v>27739.0124562042</v>
      </c>
    </row>
    <row r="203" spans="2:19" hidden="1" x14ac:dyDescent="0.25">
      <c r="B203" t="s">
        <v>4</v>
      </c>
      <c r="C203" t="s">
        <v>185</v>
      </c>
      <c r="D203" t="s">
        <v>41</v>
      </c>
      <c r="E203">
        <v>167923.78539013601</v>
      </c>
      <c r="F203">
        <v>348298.25332830002</v>
      </c>
      <c r="G203">
        <v>159454.43222958301</v>
      </c>
      <c r="H203">
        <v>94999.504566569696</v>
      </c>
      <c r="I203">
        <v>89139.475403160104</v>
      </c>
      <c r="J203">
        <v>104907.78728213601</v>
      </c>
      <c r="K203">
        <v>115778.640121501</v>
      </c>
      <c r="L203">
        <v>89247.335354722498</v>
      </c>
      <c r="M203">
        <v>101239.131955921</v>
      </c>
      <c r="N203">
        <v>92690.387967505128</v>
      </c>
      <c r="O203">
        <v>100376.6326151555</v>
      </c>
      <c r="P203">
        <v>133817.66987126289</v>
      </c>
      <c r="Q203">
        <v>95150.869100967626</v>
      </c>
      <c r="R203">
        <v>110752.9808159594</v>
      </c>
      <c r="S203">
        <v>143179.19953296319</v>
      </c>
    </row>
    <row r="204" spans="2:19" hidden="1" x14ac:dyDescent="0.25">
      <c r="B204" t="s">
        <v>4</v>
      </c>
      <c r="C204" t="s">
        <v>185</v>
      </c>
      <c r="D204" t="s">
        <v>388</v>
      </c>
      <c r="E204"/>
      <c r="F204"/>
      <c r="G204"/>
      <c r="H204"/>
      <c r="I204"/>
      <c r="J204">
        <v>4120.19006305516</v>
      </c>
      <c r="K204">
        <v>4801.8516659694096</v>
      </c>
      <c r="L204">
        <v>3470.9493755920398</v>
      </c>
      <c r="M204">
        <v>3817.05924305902</v>
      </c>
      <c r="N204">
        <v>3631.8566286283221</v>
      </c>
      <c r="O204">
        <v>3970.87797811577</v>
      </c>
      <c r="P204">
        <v>5626.4282253176016</v>
      </c>
      <c r="Q204">
        <v>3808.051446076021</v>
      </c>
      <c r="R204">
        <v>5057.8237524018787</v>
      </c>
      <c r="S204">
        <v>6785.3214109216306</v>
      </c>
    </row>
    <row r="205" spans="2:19" hidden="1" x14ac:dyDescent="0.25">
      <c r="B205" t="s">
        <v>4</v>
      </c>
      <c r="C205" t="s">
        <v>185</v>
      </c>
      <c r="D205" t="s">
        <v>389</v>
      </c>
      <c r="E205"/>
      <c r="F205"/>
      <c r="G205"/>
      <c r="H205"/>
      <c r="I205"/>
      <c r="J205">
        <v>2013.25552848702</v>
      </c>
      <c r="K205">
        <v>2395.0404381886901</v>
      </c>
      <c r="L205">
        <v>1700.3195036796801</v>
      </c>
      <c r="M205">
        <v>1840.8618450900999</v>
      </c>
      <c r="N205">
        <v>1776.3907360154451</v>
      </c>
      <c r="O205">
        <v>1959.14737512128</v>
      </c>
      <c r="P205">
        <v>2687.2344514375141</v>
      </c>
      <c r="Q205">
        <v>1847.8119945967669</v>
      </c>
      <c r="R205">
        <v>2478.2596286596849</v>
      </c>
      <c r="S205">
        <v>3277.6624416709919</v>
      </c>
    </row>
    <row r="206" spans="2:19" hidden="1" x14ac:dyDescent="0.25">
      <c r="B206" t="s">
        <v>4</v>
      </c>
      <c r="C206" t="s">
        <v>185</v>
      </c>
      <c r="D206" t="s">
        <v>390</v>
      </c>
      <c r="E206"/>
      <c r="F206"/>
      <c r="G206"/>
      <c r="H206"/>
      <c r="I206"/>
      <c r="J206">
        <v>1257.33245508094</v>
      </c>
      <c r="K206">
        <v>1517.14029296076</v>
      </c>
      <c r="L206">
        <v>1079.7415943537301</v>
      </c>
      <c r="M206">
        <v>1203.34458568225</v>
      </c>
      <c r="N206">
        <v>1174.364111051266</v>
      </c>
      <c r="O206">
        <v>1274.495011561311</v>
      </c>
      <c r="P206">
        <v>1752.530709504658</v>
      </c>
      <c r="Q206">
        <v>1246.0219286762899</v>
      </c>
      <c r="R206">
        <v>1615.895453563624</v>
      </c>
      <c r="S206">
        <v>2208.0042241949782</v>
      </c>
    </row>
    <row r="207" spans="2:19" hidden="1" x14ac:dyDescent="0.25">
      <c r="B207" t="s">
        <v>4</v>
      </c>
      <c r="C207" t="s">
        <v>185</v>
      </c>
      <c r="D207" t="s">
        <v>391</v>
      </c>
      <c r="E207"/>
      <c r="F207"/>
      <c r="G207"/>
      <c r="H207"/>
      <c r="I207"/>
      <c r="J207">
        <v>5551.4490047344698</v>
      </c>
      <c r="K207">
        <v>6574.0867467847802</v>
      </c>
      <c r="L207">
        <v>4787.78218179348</v>
      </c>
      <c r="M207">
        <v>5019.1364180028704</v>
      </c>
      <c r="N207">
        <v>5061.8892096600739</v>
      </c>
      <c r="O207">
        <v>5302.2069705194417</v>
      </c>
      <c r="P207">
        <v>7346.7524733833179</v>
      </c>
      <c r="Q207">
        <v>5124.7098028994324</v>
      </c>
      <c r="R207">
        <v>6670.6188138072685</v>
      </c>
      <c r="S207">
        <v>8997.9036815075833</v>
      </c>
    </row>
    <row r="208" spans="2:19" hidden="1" x14ac:dyDescent="0.25">
      <c r="B208" t="s">
        <v>4</v>
      </c>
      <c r="C208" t="s">
        <v>185</v>
      </c>
      <c r="D208" t="s">
        <v>189</v>
      </c>
      <c r="E208"/>
      <c r="F208"/>
      <c r="G208"/>
      <c r="H208"/>
      <c r="I208"/>
      <c r="J208">
        <v>14131.1948640353</v>
      </c>
      <c r="K208">
        <v>16028.192066789299</v>
      </c>
      <c r="L208">
        <v>12037.068736536399</v>
      </c>
      <c r="M208">
        <v>12809.3993849903</v>
      </c>
      <c r="N208">
        <v>11414.618651018311</v>
      </c>
      <c r="O208">
        <v>11322.534785647031</v>
      </c>
      <c r="P208">
        <v>15108.590063634239</v>
      </c>
      <c r="Q208">
        <v>10666.737129915569</v>
      </c>
      <c r="R208">
        <v>14154.92885410254</v>
      </c>
      <c r="S208">
        <v>19933.812667745071</v>
      </c>
    </row>
    <row r="209" spans="2:19" hidden="1" x14ac:dyDescent="0.25">
      <c r="B209" t="s">
        <v>4</v>
      </c>
      <c r="C209" t="s">
        <v>185</v>
      </c>
      <c r="D209" t="s">
        <v>393</v>
      </c>
      <c r="E209"/>
      <c r="F209"/>
      <c r="G209"/>
      <c r="H209"/>
      <c r="I209"/>
      <c r="J209">
        <v>758.56775703054097</v>
      </c>
      <c r="K209">
        <v>877.21813158336602</v>
      </c>
      <c r="L209">
        <v>639.16144016359794</v>
      </c>
      <c r="M209">
        <v>693.61297339546798</v>
      </c>
      <c r="N209">
        <v>659.5042345885214</v>
      </c>
      <c r="O209">
        <v>727.66871858976515</v>
      </c>
      <c r="P209">
        <v>1005.69195321137</v>
      </c>
      <c r="Q209">
        <v>693.96840298263987</v>
      </c>
      <c r="R209">
        <v>918.77703047309546</v>
      </c>
      <c r="S209">
        <v>1237.6504565400739</v>
      </c>
    </row>
    <row r="210" spans="2:19" hidden="1" x14ac:dyDescent="0.25">
      <c r="B210" t="s">
        <v>4</v>
      </c>
      <c r="C210" t="s">
        <v>185</v>
      </c>
      <c r="D210" t="s">
        <v>67</v>
      </c>
      <c r="E210">
        <v>61537880.6361527</v>
      </c>
      <c r="F210">
        <v>161818892.85822001</v>
      </c>
      <c r="G210">
        <v>71246932.003701106</v>
      </c>
      <c r="H210">
        <v>46961293.6971808</v>
      </c>
      <c r="I210">
        <v>43558381.411623903</v>
      </c>
      <c r="J210">
        <v>47261501.163830698</v>
      </c>
      <c r="K210">
        <v>56545540.898636803</v>
      </c>
      <c r="L210">
        <v>40685154.214043297</v>
      </c>
      <c r="M210">
        <v>44066817.254107803</v>
      </c>
      <c r="N210">
        <v>44210814.299788997</v>
      </c>
      <c r="O210">
        <v>47600397.771037243</v>
      </c>
      <c r="P210">
        <v>66323393.13803713</v>
      </c>
      <c r="Q210">
        <v>45246535.605630226</v>
      </c>
      <c r="R210">
        <v>60988553.339744553</v>
      </c>
      <c r="S210">
        <v>81891204.00938037</v>
      </c>
    </row>
    <row r="211" spans="2:19" hidden="1" x14ac:dyDescent="0.25">
      <c r="B211" t="s">
        <v>4</v>
      </c>
      <c r="C211" t="s">
        <v>185</v>
      </c>
      <c r="D211" t="s">
        <v>70</v>
      </c>
      <c r="E211"/>
      <c r="F211"/>
      <c r="G211"/>
      <c r="H211"/>
      <c r="I211"/>
      <c r="J211">
        <v>12280398.7087899</v>
      </c>
      <c r="K211">
        <v>14386472.811188901</v>
      </c>
      <c r="L211">
        <v>10798859.847459501</v>
      </c>
      <c r="M211">
        <v>11809594.8896404</v>
      </c>
      <c r="N211">
        <v>9969371.3749798499</v>
      </c>
      <c r="O211">
        <v>12010282.647344859</v>
      </c>
      <c r="P211">
        <v>16040302.362757521</v>
      </c>
      <c r="Q211">
        <v>11513763.10158102</v>
      </c>
      <c r="R211">
        <v>13711226.83833384</v>
      </c>
      <c r="S211">
        <v>19818678.303402461</v>
      </c>
    </row>
    <row r="212" spans="2:19" hidden="1" x14ac:dyDescent="0.25">
      <c r="B212" t="s">
        <v>4</v>
      </c>
      <c r="C212" t="s">
        <v>185</v>
      </c>
      <c r="D212" t="s">
        <v>71</v>
      </c>
      <c r="E212"/>
      <c r="F212"/>
      <c r="G212"/>
      <c r="H212">
        <v>23754.8671011894</v>
      </c>
      <c r="I212">
        <v>20086.7615313264</v>
      </c>
      <c r="J212">
        <v>23156.061967830101</v>
      </c>
      <c r="K212">
        <v>26147.8555243642</v>
      </c>
      <c r="L212">
        <v>19723.3463510689</v>
      </c>
      <c r="M212">
        <v>21349.350785467999</v>
      </c>
      <c r="N212">
        <v>22946.785510987771</v>
      </c>
      <c r="O212">
        <v>22186.843381561011</v>
      </c>
      <c r="P212">
        <v>31347.74762259395</v>
      </c>
      <c r="Q212">
        <v>22799.65011867823</v>
      </c>
      <c r="R212">
        <v>31363.26138091752</v>
      </c>
      <c r="S212">
        <v>38490.630092953637</v>
      </c>
    </row>
    <row r="213" spans="2:19" hidden="1" x14ac:dyDescent="0.25">
      <c r="B213" t="s">
        <v>4</v>
      </c>
      <c r="C213" t="s">
        <v>185</v>
      </c>
      <c r="D213" t="s">
        <v>72</v>
      </c>
      <c r="E213">
        <v>160419.87677395099</v>
      </c>
      <c r="F213">
        <v>278128.16780043999</v>
      </c>
      <c r="G213">
        <v>107222.05441358199</v>
      </c>
      <c r="H213">
        <v>98514.304071189006</v>
      </c>
      <c r="I213">
        <v>85814.623095146904</v>
      </c>
      <c r="J213">
        <v>93512.590215855103</v>
      </c>
      <c r="K213">
        <v>95575.648169798806</v>
      </c>
      <c r="L213">
        <v>85751.922974707602</v>
      </c>
      <c r="M213">
        <v>90586.813875018706</v>
      </c>
      <c r="N213">
        <v>91155.811162626589</v>
      </c>
      <c r="O213">
        <v>93319.181790631716</v>
      </c>
      <c r="P213">
        <v>112059.2646029895</v>
      </c>
      <c r="Q213">
        <v>83540.133312995764</v>
      </c>
      <c r="R213">
        <v>99646.582616206186</v>
      </c>
      <c r="S213">
        <v>119679.975427239</v>
      </c>
    </row>
    <row r="214" spans="2:19" hidden="1" x14ac:dyDescent="0.25">
      <c r="B214" t="s">
        <v>4</v>
      </c>
      <c r="C214" t="s">
        <v>185</v>
      </c>
      <c r="D214" t="s">
        <v>73</v>
      </c>
      <c r="E214">
        <v>1427.0654895078901</v>
      </c>
      <c r="F214">
        <v>2590.0245237702602</v>
      </c>
      <c r="G214">
        <v>961.27526765794903</v>
      </c>
      <c r="H214">
        <v>644.50052393605597</v>
      </c>
      <c r="I214">
        <v>455.65555223906301</v>
      </c>
      <c r="J214">
        <v>672.40365843761504</v>
      </c>
      <c r="K214">
        <v>618.64796663392997</v>
      </c>
      <c r="L214">
        <v>566.89268847243</v>
      </c>
      <c r="M214">
        <v>814.26565606598103</v>
      </c>
      <c r="N214">
        <v>601.6041645709804</v>
      </c>
      <c r="O214">
        <v>589.60239612036219</v>
      </c>
      <c r="P214">
        <v>785.98560178246009</v>
      </c>
      <c r="Q214">
        <v>815.9164605598944</v>
      </c>
      <c r="R214">
        <v>575.60829377611856</v>
      </c>
      <c r="S214">
        <v>565.79233653726851</v>
      </c>
    </row>
    <row r="215" spans="2:19" hidden="1" x14ac:dyDescent="0.25">
      <c r="B215" t="s">
        <v>4</v>
      </c>
      <c r="C215" t="s">
        <v>185</v>
      </c>
      <c r="D215" t="s">
        <v>395</v>
      </c>
      <c r="E215"/>
      <c r="F215"/>
      <c r="G215"/>
      <c r="H215"/>
      <c r="I215">
        <v>67631.087020182895</v>
      </c>
      <c r="J215">
        <v>78542.817005580204</v>
      </c>
      <c r="K215">
        <v>72323.371202475493</v>
      </c>
      <c r="L215">
        <v>63394.242594051801</v>
      </c>
      <c r="M215">
        <v>61872.536852024401</v>
      </c>
      <c r="N215">
        <v>59137.894713091293</v>
      </c>
      <c r="O215">
        <v>49235.837417661052</v>
      </c>
      <c r="P215">
        <v>64232.736782015447</v>
      </c>
      <c r="Q215">
        <v>45699.599207532847</v>
      </c>
      <c r="R215">
        <v>54566.620977682083</v>
      </c>
      <c r="S215">
        <v>62984.582631658501</v>
      </c>
    </row>
    <row r="216" spans="2:19" hidden="1" x14ac:dyDescent="0.25">
      <c r="B216" t="s">
        <v>4</v>
      </c>
      <c r="C216" t="s">
        <v>185</v>
      </c>
      <c r="D216" t="s">
        <v>190</v>
      </c>
      <c r="E216"/>
      <c r="F216"/>
      <c r="G216"/>
      <c r="H216"/>
      <c r="I216"/>
      <c r="J216">
        <v>72687.677132389101</v>
      </c>
      <c r="K216">
        <v>84716.471491318996</v>
      </c>
      <c r="L216">
        <v>60793.929985533898</v>
      </c>
      <c r="M216">
        <v>65617.137059355504</v>
      </c>
      <c r="N216">
        <v>58465.993803840582</v>
      </c>
      <c r="O216">
        <v>69947.678215087246</v>
      </c>
      <c r="P216">
        <v>94885.922728263366</v>
      </c>
      <c r="Q216">
        <v>64274.608073751799</v>
      </c>
      <c r="R216">
        <v>79927.831959363699</v>
      </c>
      <c r="S216">
        <v>116175.4386081964</v>
      </c>
    </row>
    <row r="217" spans="2:19" hidden="1" x14ac:dyDescent="0.25">
      <c r="B217" t="s">
        <v>4</v>
      </c>
      <c r="C217" t="s">
        <v>185</v>
      </c>
      <c r="D217" t="s">
        <v>74</v>
      </c>
      <c r="E217">
        <v>202100.75192487001</v>
      </c>
      <c r="F217">
        <v>349541.47541450098</v>
      </c>
      <c r="G217">
        <v>143230.04522117099</v>
      </c>
      <c r="H217">
        <v>106260.608453418</v>
      </c>
      <c r="I217">
        <v>76443.950677399305</v>
      </c>
      <c r="J217">
        <v>106241.116981032</v>
      </c>
      <c r="K217">
        <v>110478.985890432</v>
      </c>
      <c r="L217">
        <v>92620.429440503605</v>
      </c>
      <c r="M217">
        <v>119803.70868107201</v>
      </c>
      <c r="N217">
        <v>117473.9857039037</v>
      </c>
      <c r="O217">
        <v>100481.884469033</v>
      </c>
      <c r="P217">
        <v>129353.8886577029</v>
      </c>
      <c r="Q217">
        <v>108504.9409655152</v>
      </c>
      <c r="R217">
        <v>110952.2247409675</v>
      </c>
      <c r="S217">
        <v>127769.62325669509</v>
      </c>
    </row>
    <row r="218" spans="2:19" hidden="1" x14ac:dyDescent="0.25">
      <c r="B218" t="s">
        <v>4</v>
      </c>
      <c r="C218" t="s">
        <v>185</v>
      </c>
      <c r="D218" t="s">
        <v>396</v>
      </c>
      <c r="E218"/>
      <c r="F218"/>
      <c r="G218"/>
      <c r="H218"/>
      <c r="I218">
        <v>1362.9857024442199</v>
      </c>
      <c r="J218">
        <v>225.58011247102999</v>
      </c>
      <c r="K218">
        <v>262.91887141356398</v>
      </c>
      <c r="L218">
        <v>192.64371947281299</v>
      </c>
      <c r="M218">
        <v>207.49087697111301</v>
      </c>
      <c r="N218">
        <v>198.35687957118489</v>
      </c>
      <c r="O218">
        <v>212.88198359360871</v>
      </c>
      <c r="P218">
        <v>290.45594582458</v>
      </c>
      <c r="Q218">
        <v>201.5513019035306</v>
      </c>
      <c r="R218">
        <v>264.62531202170669</v>
      </c>
      <c r="S218">
        <v>361.00437134292872</v>
      </c>
    </row>
    <row r="219" spans="2:19" hidden="1" x14ac:dyDescent="0.25">
      <c r="B219" t="s">
        <v>4</v>
      </c>
      <c r="C219" t="s">
        <v>185</v>
      </c>
      <c r="D219" t="s">
        <v>75</v>
      </c>
      <c r="E219"/>
      <c r="F219"/>
      <c r="G219"/>
      <c r="H219"/>
      <c r="I219"/>
      <c r="J219">
        <v>15370026.581038799</v>
      </c>
      <c r="K219">
        <v>18458065.956273101</v>
      </c>
      <c r="L219">
        <v>13549179.092998</v>
      </c>
      <c r="M219">
        <v>14160472.6184645</v>
      </c>
      <c r="N219">
        <v>13052970.365044819</v>
      </c>
      <c r="O219">
        <v>14828511.29222388</v>
      </c>
      <c r="P219">
        <v>24321452.584563378</v>
      </c>
      <c r="Q219">
        <v>15245286.8851062</v>
      </c>
      <c r="R219">
        <v>19527644.228231471</v>
      </c>
      <c r="S219">
        <v>26693525.975106511</v>
      </c>
    </row>
    <row r="220" spans="2:19" hidden="1" x14ac:dyDescent="0.25">
      <c r="B220" t="s">
        <v>4</v>
      </c>
      <c r="C220" t="s">
        <v>185</v>
      </c>
      <c r="D220" t="s">
        <v>76</v>
      </c>
      <c r="E220">
        <v>3021920.7828609799</v>
      </c>
      <c r="F220">
        <v>7241240.9014371904</v>
      </c>
      <c r="G220">
        <v>3702750.0766978599</v>
      </c>
      <c r="H220">
        <v>2331852.9785966799</v>
      </c>
      <c r="I220">
        <v>2128713.3130594902</v>
      </c>
      <c r="J220">
        <v>2746487.1283931602</v>
      </c>
      <c r="K220">
        <v>2918146.9273079098</v>
      </c>
      <c r="L220">
        <v>2450619.8099361002</v>
      </c>
      <c r="M220">
        <v>2467987.2954775798</v>
      </c>
      <c r="N220">
        <v>3001815.5351555669</v>
      </c>
      <c r="O220">
        <v>2704404.0076419809</v>
      </c>
      <c r="P220">
        <v>3657351.219826411</v>
      </c>
      <c r="Q220">
        <v>2803137.6491628001</v>
      </c>
      <c r="R220">
        <v>3606995.8011644329</v>
      </c>
      <c r="S220">
        <v>3855272.4243237148</v>
      </c>
    </row>
    <row r="221" spans="2:19" hidden="1" x14ac:dyDescent="0.25">
      <c r="B221" t="s">
        <v>4</v>
      </c>
      <c r="C221" t="s">
        <v>185</v>
      </c>
      <c r="D221" t="s">
        <v>80</v>
      </c>
      <c r="E221"/>
      <c r="F221"/>
      <c r="G221"/>
      <c r="H221"/>
      <c r="I221"/>
      <c r="J221">
        <v>1526.8089897652701</v>
      </c>
      <c r="K221">
        <v>1568.8276652848101</v>
      </c>
      <c r="L221">
        <v>1296.1523828881</v>
      </c>
      <c r="M221">
        <v>1426.4715594362001</v>
      </c>
      <c r="N221">
        <v>1427.380398693263</v>
      </c>
      <c r="O221">
        <v>1440.785023931684</v>
      </c>
      <c r="P221">
        <v>1767.0073568921689</v>
      </c>
      <c r="Q221">
        <v>1364.477217097676</v>
      </c>
      <c r="R221">
        <v>1578.1186040897501</v>
      </c>
      <c r="S221">
        <v>2034.966663039145</v>
      </c>
    </row>
    <row r="222" spans="2:19" hidden="1" x14ac:dyDescent="0.25">
      <c r="B222" t="s">
        <v>4</v>
      </c>
      <c r="C222" t="s">
        <v>185</v>
      </c>
      <c r="D222" t="s">
        <v>191</v>
      </c>
      <c r="E222"/>
      <c r="F222"/>
      <c r="G222"/>
      <c r="H222"/>
      <c r="I222"/>
      <c r="J222">
        <v>688940.730524602</v>
      </c>
      <c r="K222">
        <v>792265.41187889699</v>
      </c>
      <c r="L222">
        <v>668335.26395603002</v>
      </c>
      <c r="M222">
        <v>748436.46927349304</v>
      </c>
      <c r="N222">
        <v>677109.67102745664</v>
      </c>
      <c r="O222">
        <v>705314.83869681868</v>
      </c>
      <c r="P222">
        <v>984015.08073188539</v>
      </c>
      <c r="Q222">
        <v>668956.14310339559</v>
      </c>
      <c r="R222">
        <v>950352.95508143026</v>
      </c>
      <c r="S222">
        <v>996849.72283236333</v>
      </c>
    </row>
    <row r="223" spans="2:19" hidden="1" x14ac:dyDescent="0.25">
      <c r="B223" t="s">
        <v>4</v>
      </c>
      <c r="C223" t="s">
        <v>185</v>
      </c>
      <c r="D223" t="s">
        <v>397</v>
      </c>
      <c r="E223"/>
      <c r="F223"/>
      <c r="G223"/>
      <c r="H223"/>
      <c r="I223">
        <v>27255.475985002598</v>
      </c>
      <c r="J223">
        <v>29737.759274514901</v>
      </c>
      <c r="K223">
        <v>35151.777842312498</v>
      </c>
      <c r="L223">
        <v>25193.863134234001</v>
      </c>
      <c r="M223">
        <v>28121.950477520499</v>
      </c>
      <c r="N223">
        <v>27645.685230112409</v>
      </c>
      <c r="O223">
        <v>28856.669733047911</v>
      </c>
      <c r="P223">
        <v>40348.534284495967</v>
      </c>
      <c r="Q223">
        <v>27548.25527996977</v>
      </c>
      <c r="R223">
        <v>35941.830944568421</v>
      </c>
      <c r="S223">
        <v>50387.103577871007</v>
      </c>
    </row>
    <row r="224" spans="2:19" hidden="1" x14ac:dyDescent="0.25">
      <c r="B224" t="s">
        <v>4</v>
      </c>
      <c r="C224" t="s">
        <v>185</v>
      </c>
      <c r="D224" t="s">
        <v>82</v>
      </c>
      <c r="E224">
        <v>107225.57930039099</v>
      </c>
      <c r="F224">
        <v>229908.72928356199</v>
      </c>
      <c r="G224">
        <v>94487.181910385494</v>
      </c>
      <c r="H224">
        <v>69078.061866614604</v>
      </c>
      <c r="I224">
        <v>61676.823849124201</v>
      </c>
      <c r="J224">
        <v>70494.422831577904</v>
      </c>
      <c r="K224">
        <v>79864.525871510807</v>
      </c>
      <c r="L224">
        <v>60131.302405026297</v>
      </c>
      <c r="M224">
        <v>65958.4209346485</v>
      </c>
      <c r="N224">
        <v>68790.720868927543</v>
      </c>
      <c r="O224">
        <v>69004.14620273441</v>
      </c>
      <c r="P224">
        <v>98714.355261554432</v>
      </c>
      <c r="Q224">
        <v>65279.819790323629</v>
      </c>
      <c r="R224">
        <v>90752.526558308877</v>
      </c>
      <c r="S224">
        <v>115216.00147939951</v>
      </c>
    </row>
    <row r="225" spans="2:19" hidden="1" x14ac:dyDescent="0.25">
      <c r="B225" t="s">
        <v>4</v>
      </c>
      <c r="C225" t="s">
        <v>185</v>
      </c>
      <c r="D225" t="s">
        <v>398</v>
      </c>
      <c r="E225"/>
      <c r="F225"/>
      <c r="G225"/>
      <c r="H225"/>
      <c r="I225"/>
      <c r="J225">
        <v>1446.44208763078</v>
      </c>
      <c r="K225">
        <v>1554.6848829503101</v>
      </c>
      <c r="L225">
        <v>1273.3653384588799</v>
      </c>
      <c r="M225">
        <v>1363.54237717353</v>
      </c>
      <c r="N225">
        <v>1484.333921281323</v>
      </c>
      <c r="O225">
        <v>1431.243052450302</v>
      </c>
      <c r="P225">
        <v>2335.7533430045678</v>
      </c>
      <c r="Q225">
        <v>1503.183782905146</v>
      </c>
      <c r="R225">
        <v>2155.9183508913252</v>
      </c>
      <c r="S225">
        <v>2933.4004893673259</v>
      </c>
    </row>
    <row r="226" spans="2:19" hidden="1" x14ac:dyDescent="0.25">
      <c r="B226" t="s">
        <v>4</v>
      </c>
      <c r="C226" t="s">
        <v>185</v>
      </c>
      <c r="D226" t="s">
        <v>400</v>
      </c>
      <c r="E226"/>
      <c r="F226"/>
      <c r="G226"/>
      <c r="H226"/>
      <c r="I226">
        <v>9158.3952133217699</v>
      </c>
      <c r="J226">
        <v>7581.4668009882798</v>
      </c>
      <c r="K226">
        <v>8947.7853700839405</v>
      </c>
      <c r="L226">
        <v>6371.0766010786501</v>
      </c>
      <c r="M226">
        <v>7089.8741389159804</v>
      </c>
      <c r="N226">
        <v>7011.7595273388524</v>
      </c>
      <c r="O226">
        <v>7339.7042665105564</v>
      </c>
      <c r="P226">
        <v>10300.810998994801</v>
      </c>
      <c r="Q226">
        <v>7029.3559029035359</v>
      </c>
      <c r="R226">
        <v>9017.7990990928065</v>
      </c>
      <c r="S226">
        <v>12617.845279758991</v>
      </c>
    </row>
    <row r="227" spans="2:19" hidden="1" x14ac:dyDescent="0.25">
      <c r="B227" t="s">
        <v>4</v>
      </c>
      <c r="C227" t="s">
        <v>185</v>
      </c>
      <c r="D227" t="s">
        <v>192</v>
      </c>
      <c r="E227"/>
      <c r="F227"/>
      <c r="G227"/>
      <c r="H227"/>
      <c r="I227"/>
      <c r="J227">
        <v>95542.263784462004</v>
      </c>
      <c r="K227">
        <v>107954.44828430899</v>
      </c>
      <c r="L227">
        <v>80634.562803143897</v>
      </c>
      <c r="M227">
        <v>86227.350532032695</v>
      </c>
      <c r="N227">
        <v>74887.706595827927</v>
      </c>
      <c r="O227">
        <v>90750.943187417797</v>
      </c>
      <c r="P227">
        <v>120444.05437264701</v>
      </c>
      <c r="Q227">
        <v>84618.155689074047</v>
      </c>
      <c r="R227">
        <v>105483.5160299915</v>
      </c>
      <c r="S227">
        <v>152107.85486192221</v>
      </c>
    </row>
    <row r="228" spans="2:19" hidden="1" x14ac:dyDescent="0.25">
      <c r="B228" t="s">
        <v>4</v>
      </c>
      <c r="C228" t="s">
        <v>185</v>
      </c>
      <c r="D228" t="s">
        <v>401</v>
      </c>
      <c r="E228"/>
      <c r="F228"/>
      <c r="G228"/>
      <c r="H228"/>
      <c r="I228">
        <v>3573.3882321669098</v>
      </c>
      <c r="J228">
        <v>6621.1409819915598</v>
      </c>
      <c r="K228">
        <v>7630.86634019353</v>
      </c>
      <c r="L228">
        <v>5414.8331257609098</v>
      </c>
      <c r="M228">
        <v>5959.2333243553003</v>
      </c>
      <c r="N228">
        <v>5850.0803959865207</v>
      </c>
      <c r="O228">
        <v>6140.3507810861811</v>
      </c>
      <c r="P228">
        <v>8798.792117130577</v>
      </c>
      <c r="Q228">
        <v>5990.9899170047938</v>
      </c>
      <c r="R228">
        <v>7725.1778856533874</v>
      </c>
      <c r="S228">
        <v>10784.908666556619</v>
      </c>
    </row>
    <row r="229" spans="2:19" hidden="1" x14ac:dyDescent="0.25">
      <c r="B229" t="s">
        <v>4</v>
      </c>
      <c r="C229" t="s">
        <v>185</v>
      </c>
      <c r="D229" t="s">
        <v>402</v>
      </c>
      <c r="E229">
        <v>12266.516862233901</v>
      </c>
      <c r="F229"/>
      <c r="G229"/>
      <c r="H229"/>
      <c r="I229">
        <v>9156.7005277262397</v>
      </c>
      <c r="J229"/>
      <c r="K229"/>
      <c r="L229"/>
      <c r="M229"/>
      <c r="N229"/>
      <c r="O229"/>
      <c r="P229"/>
      <c r="Q229"/>
      <c r="R229"/>
      <c r="S229"/>
    </row>
    <row r="230" spans="2:19" hidden="1" x14ac:dyDescent="0.25">
      <c r="B230" t="s">
        <v>4</v>
      </c>
      <c r="C230" t="s">
        <v>185</v>
      </c>
      <c r="D230" t="s">
        <v>96</v>
      </c>
      <c r="E230"/>
      <c r="F230"/>
      <c r="G230"/>
      <c r="H230"/>
      <c r="I230">
        <v>210211.01629389299</v>
      </c>
      <c r="J230">
        <v>272651.77465459099</v>
      </c>
      <c r="K230">
        <v>287214.15259322303</v>
      </c>
      <c r="L230">
        <v>227354.45639885901</v>
      </c>
      <c r="M230">
        <v>252424.52546387201</v>
      </c>
      <c r="N230">
        <v>218881.45397367081</v>
      </c>
      <c r="O230">
        <v>216571.05576672481</v>
      </c>
      <c r="P230">
        <v>374419.78298607742</v>
      </c>
      <c r="Q230">
        <v>242324.86721233919</v>
      </c>
      <c r="R230">
        <v>322466.5946339501</v>
      </c>
      <c r="S230">
        <v>353756.0224394793</v>
      </c>
    </row>
    <row r="231" spans="2:19" hidden="1" x14ac:dyDescent="0.25">
      <c r="B231" t="s">
        <v>4</v>
      </c>
      <c r="C231" t="s">
        <v>185</v>
      </c>
      <c r="D231" t="s">
        <v>404</v>
      </c>
      <c r="E231"/>
      <c r="F231"/>
      <c r="G231"/>
      <c r="H231"/>
      <c r="I231"/>
      <c r="J231">
        <v>773.55914368860601</v>
      </c>
      <c r="K231">
        <v>914.36475567178502</v>
      </c>
      <c r="L231">
        <v>660.99238876825302</v>
      </c>
      <c r="M231">
        <v>719.69461557243903</v>
      </c>
      <c r="N231">
        <v>696.81139008237608</v>
      </c>
      <c r="O231">
        <v>745.1899722396596</v>
      </c>
      <c r="P231">
        <v>1069.672187284141</v>
      </c>
      <c r="Q231">
        <v>733.74331725446791</v>
      </c>
      <c r="R231">
        <v>960.81903338936547</v>
      </c>
      <c r="S231">
        <v>1302.655147410002</v>
      </c>
    </row>
    <row r="232" spans="2:19" hidden="1" x14ac:dyDescent="0.25">
      <c r="B232" t="s">
        <v>4</v>
      </c>
      <c r="C232" t="s">
        <v>185</v>
      </c>
      <c r="D232" t="s">
        <v>100</v>
      </c>
      <c r="E232"/>
      <c r="F232"/>
      <c r="G232"/>
      <c r="H232">
        <v>1165.15086457136</v>
      </c>
      <c r="I232"/>
      <c r="J232">
        <v>759.56257162193504</v>
      </c>
      <c r="K232">
        <v>814.65893934843905</v>
      </c>
      <c r="L232">
        <v>621.49427733327195</v>
      </c>
      <c r="M232">
        <v>732.14515635331395</v>
      </c>
      <c r="N232">
        <v>613.62841391671691</v>
      </c>
      <c r="O232">
        <v>713.10349651704291</v>
      </c>
      <c r="P232">
        <v>950.40846299352381</v>
      </c>
      <c r="Q232">
        <v>722.78700084773106</v>
      </c>
      <c r="R232">
        <v>794.87073812814549</v>
      </c>
      <c r="S232">
        <v>1081.8156380917419</v>
      </c>
    </row>
    <row r="233" spans="2:19" hidden="1" x14ac:dyDescent="0.25">
      <c r="B233" t="s">
        <v>4</v>
      </c>
      <c r="C233" t="s">
        <v>185</v>
      </c>
      <c r="D233" t="s">
        <v>193</v>
      </c>
      <c r="E233"/>
      <c r="F233"/>
      <c r="G233"/>
      <c r="H233"/>
      <c r="I233"/>
      <c r="J233">
        <v>9839.3739352676203</v>
      </c>
      <c r="K233">
        <v>11385.7119287119</v>
      </c>
      <c r="L233">
        <v>8302.3787924565695</v>
      </c>
      <c r="M233">
        <v>9022.2737515449498</v>
      </c>
      <c r="N233">
        <v>8482.8963084399293</v>
      </c>
      <c r="O233">
        <v>9204.01478311969</v>
      </c>
      <c r="P233">
        <v>13496.1805397346</v>
      </c>
      <c r="Q233">
        <v>8887.4458917072152</v>
      </c>
      <c r="R233">
        <v>11662.071415021581</v>
      </c>
      <c r="S233">
        <v>15827.29227872029</v>
      </c>
    </row>
    <row r="234" spans="2:19" hidden="1" x14ac:dyDescent="0.25">
      <c r="B234" t="s">
        <v>4</v>
      </c>
      <c r="C234" t="s">
        <v>185</v>
      </c>
      <c r="D234" t="s">
        <v>405</v>
      </c>
      <c r="E234"/>
      <c r="F234"/>
      <c r="G234"/>
      <c r="H234"/>
      <c r="I234"/>
      <c r="J234">
        <v>260.83728091626398</v>
      </c>
      <c r="K234">
        <v>305.32909087910298</v>
      </c>
      <c r="L234">
        <v>221.96262253196599</v>
      </c>
      <c r="M234">
        <v>239.321974291506</v>
      </c>
      <c r="N234">
        <v>228.99627753215299</v>
      </c>
      <c r="O234">
        <v>249.75308596509649</v>
      </c>
      <c r="P234">
        <v>351.27243631472862</v>
      </c>
      <c r="Q234">
        <v>239.29700416008089</v>
      </c>
      <c r="R234">
        <v>313.91491453976028</v>
      </c>
      <c r="S234">
        <v>422.91841088745099</v>
      </c>
    </row>
    <row r="235" spans="2:19" hidden="1" x14ac:dyDescent="0.25">
      <c r="B235" t="s">
        <v>4</v>
      </c>
      <c r="C235" t="s">
        <v>185</v>
      </c>
      <c r="D235" t="s">
        <v>101</v>
      </c>
      <c r="E235"/>
      <c r="F235"/>
      <c r="G235"/>
      <c r="H235"/>
      <c r="I235"/>
      <c r="J235">
        <v>2462.40900169926</v>
      </c>
      <c r="K235">
        <v>2633.8835793807498</v>
      </c>
      <c r="L235">
        <v>2499.1717110879599</v>
      </c>
      <c r="M235">
        <v>2745.5132661934399</v>
      </c>
      <c r="N235">
        <v>1774.2535801831771</v>
      </c>
      <c r="O235">
        <v>1828.6297007782071</v>
      </c>
      <c r="P235">
        <v>2109.2837084858711</v>
      </c>
      <c r="Q235">
        <v>2064.9986010727139</v>
      </c>
      <c r="R235">
        <v>1866.2118337938809</v>
      </c>
      <c r="S235">
        <v>1907.235387278866</v>
      </c>
    </row>
    <row r="236" spans="2:19" hidden="1" x14ac:dyDescent="0.25">
      <c r="B236" t="s">
        <v>4</v>
      </c>
      <c r="C236" t="s">
        <v>185</v>
      </c>
      <c r="D236" t="s">
        <v>102</v>
      </c>
      <c r="E236"/>
      <c r="F236"/>
      <c r="G236"/>
      <c r="H236">
        <v>939427.31134563196</v>
      </c>
      <c r="I236">
        <v>879620.36385122803</v>
      </c>
      <c r="J236">
        <v>825965.98518552806</v>
      </c>
      <c r="K236">
        <v>918085.072768957</v>
      </c>
      <c r="L236">
        <v>741066.781724712</v>
      </c>
      <c r="M236">
        <v>783373.15444354701</v>
      </c>
      <c r="N236">
        <v>701560.44604955788</v>
      </c>
      <c r="O236">
        <v>739778.50235037412</v>
      </c>
      <c r="P236">
        <v>899582.27559453133</v>
      </c>
      <c r="Q236">
        <v>577987.57366498257</v>
      </c>
      <c r="R236">
        <v>765347.57531602355</v>
      </c>
      <c r="S236">
        <v>989209.53304023307</v>
      </c>
    </row>
    <row r="237" spans="2:19" hidden="1" x14ac:dyDescent="0.25">
      <c r="B237" t="s">
        <v>4</v>
      </c>
      <c r="C237" t="s">
        <v>185</v>
      </c>
      <c r="D237" t="s">
        <v>115</v>
      </c>
      <c r="E237"/>
      <c r="F237"/>
      <c r="G237"/>
      <c r="H237"/>
      <c r="I237"/>
      <c r="J237">
        <v>1560.25609031369</v>
      </c>
      <c r="K237">
        <v>1770.3301027193099</v>
      </c>
      <c r="L237">
        <v>1362.9268532169001</v>
      </c>
      <c r="M237">
        <v>1474.4925785033299</v>
      </c>
      <c r="N237">
        <v>1422.3539008390051</v>
      </c>
      <c r="O237">
        <v>1476.2647336566611</v>
      </c>
      <c r="P237">
        <v>2247.7447612696769</v>
      </c>
      <c r="Q237">
        <v>1374.993893882423</v>
      </c>
      <c r="R237">
        <v>1906.488319812991</v>
      </c>
      <c r="S237">
        <v>2361.520582735996</v>
      </c>
    </row>
    <row r="238" spans="2:19" hidden="1" x14ac:dyDescent="0.25">
      <c r="B238" t="s">
        <v>4</v>
      </c>
      <c r="C238" t="s">
        <v>185</v>
      </c>
      <c r="D238" t="s">
        <v>116</v>
      </c>
      <c r="E238"/>
      <c r="F238"/>
      <c r="G238"/>
      <c r="H238">
        <v>84810.640406913401</v>
      </c>
      <c r="I238">
        <v>86219.778162548304</v>
      </c>
      <c r="J238">
        <v>91262.715349996201</v>
      </c>
      <c r="K238">
        <v>105793.471040761</v>
      </c>
      <c r="L238">
        <v>78908.112099447797</v>
      </c>
      <c r="M238">
        <v>83118.239023454997</v>
      </c>
      <c r="N238">
        <v>77612.320635536686</v>
      </c>
      <c r="O238">
        <v>89970.634899343044</v>
      </c>
      <c r="P238">
        <v>118587.77105009041</v>
      </c>
      <c r="Q238">
        <v>81443.436764346741</v>
      </c>
      <c r="R238">
        <v>102582.1262496384</v>
      </c>
      <c r="S238">
        <v>144812.90450070531</v>
      </c>
    </row>
    <row r="239" spans="2:19" hidden="1" x14ac:dyDescent="0.25">
      <c r="B239" t="s">
        <v>4</v>
      </c>
      <c r="C239" t="s">
        <v>185</v>
      </c>
      <c r="D239" t="s">
        <v>194</v>
      </c>
      <c r="E239"/>
      <c r="F239"/>
      <c r="G239"/>
      <c r="H239"/>
      <c r="I239"/>
      <c r="J239">
        <v>309.42327885321299</v>
      </c>
      <c r="K239">
        <v>336.47552257693599</v>
      </c>
      <c r="L239">
        <v>275.44547920240598</v>
      </c>
      <c r="M239">
        <v>275.16985064855999</v>
      </c>
      <c r="N239">
        <v>224.83988856229681</v>
      </c>
      <c r="O239">
        <v>215.70643878762789</v>
      </c>
      <c r="P239">
        <v>369.22576214034348</v>
      </c>
      <c r="Q239">
        <v>268.84319446249191</v>
      </c>
      <c r="R239">
        <v>418.82352152942178</v>
      </c>
      <c r="S239">
        <v>381.70687793757003</v>
      </c>
    </row>
    <row r="240" spans="2:19" hidden="1" x14ac:dyDescent="0.25">
      <c r="B240" t="s">
        <v>4</v>
      </c>
      <c r="C240" t="s">
        <v>185</v>
      </c>
      <c r="D240" t="s">
        <v>406</v>
      </c>
      <c r="E240"/>
      <c r="F240"/>
      <c r="G240"/>
      <c r="H240"/>
      <c r="I240"/>
      <c r="J240">
        <v>1603.21066828827</v>
      </c>
      <c r="K240">
        <v>1876.1553314683799</v>
      </c>
      <c r="L240">
        <v>1358.9444792704101</v>
      </c>
      <c r="M240">
        <v>1470.8051559601599</v>
      </c>
      <c r="N240">
        <v>1411.400060547684</v>
      </c>
      <c r="O240">
        <v>1542.4445165446671</v>
      </c>
      <c r="P240">
        <v>2131.0825574649898</v>
      </c>
      <c r="Q240">
        <v>1450.2155074569409</v>
      </c>
      <c r="R240">
        <v>1929.5434202767599</v>
      </c>
      <c r="S240">
        <v>2591.744470255398</v>
      </c>
    </row>
    <row r="241" spans="2:19" hidden="1" x14ac:dyDescent="0.25">
      <c r="B241" t="s">
        <v>4</v>
      </c>
      <c r="C241" t="s">
        <v>185</v>
      </c>
      <c r="D241" t="s">
        <v>407</v>
      </c>
      <c r="E241"/>
      <c r="F241"/>
      <c r="G241"/>
      <c r="H241"/>
      <c r="I241"/>
      <c r="J241">
        <v>20901.636405861602</v>
      </c>
      <c r="K241">
        <v>23895.069865109199</v>
      </c>
      <c r="L241">
        <v>17517.640302316999</v>
      </c>
      <c r="M241">
        <v>19010.731240475099</v>
      </c>
      <c r="N241">
        <v>17942.54666797099</v>
      </c>
      <c r="O241">
        <v>19626.58683416721</v>
      </c>
      <c r="P241">
        <v>27492.15818918353</v>
      </c>
      <c r="Q241">
        <v>18883.793570464411</v>
      </c>
      <c r="R241">
        <v>24704.833212508129</v>
      </c>
      <c r="S241">
        <v>33321.199229024664</v>
      </c>
    </row>
    <row r="242" spans="2:19" hidden="1" x14ac:dyDescent="0.25">
      <c r="B242" t="s">
        <v>4</v>
      </c>
      <c r="C242" t="s">
        <v>185</v>
      </c>
      <c r="D242" t="s">
        <v>117</v>
      </c>
      <c r="E242"/>
      <c r="F242"/>
      <c r="G242"/>
      <c r="H242" s="41"/>
      <c r="I242">
        <v>545.58279216510402</v>
      </c>
      <c r="J242">
        <v>777.83242365834201</v>
      </c>
      <c r="K242">
        <v>748.19894600064299</v>
      </c>
      <c r="L242">
        <v>675.87964967040205</v>
      </c>
      <c r="M242">
        <v>781.27857228074402</v>
      </c>
      <c r="N242">
        <v>647.41057082841314</v>
      </c>
      <c r="O242">
        <v>680.53804628558692</v>
      </c>
      <c r="P242">
        <v>832.39134390279321</v>
      </c>
      <c r="Q242">
        <v>680.90905822879915</v>
      </c>
      <c r="R242">
        <v>692.45163647270351</v>
      </c>
      <c r="S242">
        <v>958.8207506392929</v>
      </c>
    </row>
    <row r="243" spans="2:19" x14ac:dyDescent="0.25">
      <c r="B243" t="s">
        <v>4</v>
      </c>
      <c r="C243" t="s">
        <v>185</v>
      </c>
      <c r="D243" t="s">
        <v>118</v>
      </c>
      <c r="E243">
        <v>915283.33184543694</v>
      </c>
      <c r="F243">
        <v>1762859.44664896</v>
      </c>
      <c r="G243">
        <v>720299.63528437505</v>
      </c>
      <c r="H243">
        <v>609199.15862547001</v>
      </c>
      <c r="I243" s="57">
        <v>473129.36440179299</v>
      </c>
      <c r="J243">
        <v>653693.92579074798</v>
      </c>
      <c r="K243">
        <v>663817.41146877501</v>
      </c>
      <c r="L243">
        <v>590690.73986877198</v>
      </c>
      <c r="M243">
        <v>677422.45114319504</v>
      </c>
      <c r="N243">
        <v>695785.44158876839</v>
      </c>
      <c r="O243">
        <v>620253.03120805742</v>
      </c>
      <c r="P243">
        <v>733795.09156516416</v>
      </c>
      <c r="Q243">
        <v>633164.68023974705</v>
      </c>
      <c r="R243">
        <v>704576.34311024053</v>
      </c>
      <c r="S243">
        <v>827266.8720254522</v>
      </c>
    </row>
    <row r="244" spans="2:19" hidden="1" x14ac:dyDescent="0.25">
      <c r="B244" t="s">
        <v>4</v>
      </c>
      <c r="C244" t="s">
        <v>185</v>
      </c>
      <c r="D244" t="s">
        <v>195</v>
      </c>
      <c r="E244"/>
      <c r="F244"/>
      <c r="G244"/>
      <c r="H244"/>
      <c r="I244"/>
      <c r="J244">
        <v>10633.502938505</v>
      </c>
      <c r="K244">
        <v>12575.5581934443</v>
      </c>
      <c r="L244">
        <v>8760.4992049305893</v>
      </c>
      <c r="M244">
        <v>10851.5060223319</v>
      </c>
      <c r="N244">
        <v>8329.3167741137222</v>
      </c>
      <c r="O244">
        <v>7911.5567329314126</v>
      </c>
      <c r="P244">
        <v>11909.08317880343</v>
      </c>
      <c r="Q244">
        <v>9217.5711046414453</v>
      </c>
      <c r="R244">
        <v>11904.54341605976</v>
      </c>
      <c r="S244">
        <v>14590.424465087121</v>
      </c>
    </row>
    <row r="245" spans="2:19" hidden="1" x14ac:dyDescent="0.25">
      <c r="B245" t="s">
        <v>4</v>
      </c>
      <c r="C245" t="s">
        <v>196</v>
      </c>
      <c r="D245" t="s">
        <v>30</v>
      </c>
      <c r="E245"/>
      <c r="F245"/>
      <c r="G245"/>
      <c r="H245"/>
      <c r="I245"/>
      <c r="J245">
        <v>527.76426295557803</v>
      </c>
      <c r="K245">
        <v>530.21494874429504</v>
      </c>
      <c r="L245">
        <v>473.94250886503801</v>
      </c>
      <c r="M245">
        <v>527.67213270763898</v>
      </c>
      <c r="N245">
        <v>467.97691838697511</v>
      </c>
      <c r="O245">
        <v>454.86851510999918</v>
      </c>
      <c r="P245">
        <v>557.21039451211334</v>
      </c>
      <c r="Q245">
        <v>393.99512978710283</v>
      </c>
      <c r="R245">
        <v>436.2396720266135</v>
      </c>
      <c r="S245">
        <v>595.55772804059336</v>
      </c>
    </row>
    <row r="246" spans="2:19" hidden="1" x14ac:dyDescent="0.25">
      <c r="B246" t="s">
        <v>4</v>
      </c>
      <c r="C246" t="s">
        <v>196</v>
      </c>
      <c r="D246" t="s">
        <v>31</v>
      </c>
      <c r="E246">
        <v>35957.8304794738</v>
      </c>
      <c r="F246">
        <v>84759.913388374902</v>
      </c>
      <c r="G246">
        <v>34564.082683727902</v>
      </c>
      <c r="H246">
        <v>17741.3349809463</v>
      </c>
      <c r="I246">
        <v>28684.0523434151</v>
      </c>
      <c r="J246">
        <v>23155.625633280299</v>
      </c>
      <c r="K246">
        <v>26463.813420457998</v>
      </c>
      <c r="L246">
        <v>21449.414818656402</v>
      </c>
      <c r="M246">
        <v>24931.296166922799</v>
      </c>
      <c r="N246">
        <v>21666.19021383765</v>
      </c>
      <c r="O246">
        <v>23345.696390189449</v>
      </c>
      <c r="P246">
        <v>32331.292340230189</v>
      </c>
      <c r="Q246">
        <v>27115.821126289509</v>
      </c>
      <c r="R246">
        <v>25857.640730966559</v>
      </c>
      <c r="S246">
        <v>33110.887191668233</v>
      </c>
    </row>
    <row r="247" spans="2:19" hidden="1" x14ac:dyDescent="0.25">
      <c r="B247" t="s">
        <v>4</v>
      </c>
      <c r="C247" t="s">
        <v>196</v>
      </c>
      <c r="D247" t="s">
        <v>275</v>
      </c>
      <c r="E247"/>
      <c r="F247"/>
      <c r="G247"/>
      <c r="H247"/>
      <c r="I247"/>
      <c r="J247">
        <v>71.707158409645103</v>
      </c>
      <c r="K247">
        <v>1239.4719250501</v>
      </c>
      <c r="L247">
        <v>98.271636406492505</v>
      </c>
      <c r="M247">
        <v>113.13187079606401</v>
      </c>
      <c r="N247">
        <v>64.911456333105079</v>
      </c>
      <c r="O247">
        <v>65.15952595883131</v>
      </c>
      <c r="P247" s="41"/>
      <c r="Q247" s="41"/>
      <c r="R247">
        <v>51.044237516890433</v>
      </c>
      <c r="S247" s="41"/>
    </row>
    <row r="248" spans="2:19" hidden="1" x14ac:dyDescent="0.25">
      <c r="B248" t="s">
        <v>4</v>
      </c>
      <c r="C248" t="s">
        <v>196</v>
      </c>
      <c r="D248" t="s">
        <v>408</v>
      </c>
      <c r="E248"/>
      <c r="F248"/>
      <c r="G248"/>
      <c r="H248">
        <v>10577.142525094599</v>
      </c>
      <c r="I248"/>
      <c r="J248">
        <v>114.035585032315</v>
      </c>
      <c r="K248">
        <v>127.945934441343</v>
      </c>
      <c r="L248">
        <v>112.99966698468801</v>
      </c>
      <c r="M248">
        <v>137.400827959445</v>
      </c>
      <c r="N248">
        <v>51.241589185025752</v>
      </c>
      <c r="O248">
        <v>145.28221413544159</v>
      </c>
      <c r="P248">
        <v>133.5936774178256</v>
      </c>
      <c r="Q248">
        <v>69.367919320588442</v>
      </c>
      <c r="R248">
        <v>100.28063881716579</v>
      </c>
      <c r="S248">
        <v>134.29984576662369</v>
      </c>
    </row>
    <row r="249" spans="2:19" hidden="1" x14ac:dyDescent="0.25">
      <c r="B249" t="s">
        <v>4</v>
      </c>
      <c r="C249" t="s">
        <v>199</v>
      </c>
      <c r="D249" t="s">
        <v>558</v>
      </c>
      <c r="E249"/>
      <c r="F249">
        <v>3.0996054798414101</v>
      </c>
      <c r="G249">
        <v>2.5656690167353502</v>
      </c>
      <c r="H249">
        <v>2.4494407413661801</v>
      </c>
      <c r="I249">
        <v>1.4823244169518099</v>
      </c>
      <c r="J249">
        <v>0.75522460200553199</v>
      </c>
      <c r="K249">
        <v>0.85887024255704603</v>
      </c>
      <c r="L249">
        <v>1.12733678774331</v>
      </c>
      <c r="M249">
        <v>1.43730506669225</v>
      </c>
      <c r="N249">
        <v>0.34468171148194793</v>
      </c>
      <c r="O249">
        <v>1.2194950434254599</v>
      </c>
      <c r="P249">
        <v>0.26890506419790028</v>
      </c>
      <c r="Q249" s="41"/>
      <c r="R249" s="41"/>
      <c r="S249">
        <v>1.419069161424519</v>
      </c>
    </row>
    <row r="250" spans="2:19" hidden="1" x14ac:dyDescent="0.25">
      <c r="B250" t="s">
        <v>4</v>
      </c>
      <c r="C250" t="s">
        <v>199</v>
      </c>
      <c r="D250" t="s">
        <v>559</v>
      </c>
      <c r="E250"/>
      <c r="F250">
        <v>0.94174817589103199</v>
      </c>
      <c r="G250">
        <v>0.86515305850935997</v>
      </c>
      <c r="H250">
        <v>0.93027698990579</v>
      </c>
      <c r="I250">
        <v>0.28586775415542798</v>
      </c>
      <c r="J250">
        <v>0.47783486362657401</v>
      </c>
      <c r="K250">
        <v>0.19542709277686299</v>
      </c>
      <c r="L250">
        <v>0.744803195008921</v>
      </c>
      <c r="M250">
        <v>0.54982204174029803</v>
      </c>
      <c r="N250">
        <v>0.14469967250804749</v>
      </c>
      <c r="O250">
        <v>0.39403963485693527</v>
      </c>
      <c r="P250">
        <v>0.24553660694916149</v>
      </c>
      <c r="Q250" s="41"/>
      <c r="R250" s="41"/>
      <c r="S250">
        <v>0.33627507153677849</v>
      </c>
    </row>
    <row r="251" spans="2:19" hidden="1" x14ac:dyDescent="0.25">
      <c r="B251" t="s">
        <v>4</v>
      </c>
      <c r="C251" t="s">
        <v>199</v>
      </c>
      <c r="D251" t="s">
        <v>560</v>
      </c>
      <c r="E251"/>
      <c r="F251">
        <v>0.20020555562174999</v>
      </c>
      <c r="G251">
        <v>0.122797528473277</v>
      </c>
      <c r="H251">
        <v>0.115255803415973</v>
      </c>
      <c r="I251">
        <v>8.6165196580974504E-2</v>
      </c>
      <c r="J251">
        <v>4.6436057091773002E-2</v>
      </c>
      <c r="K251">
        <v>8.0360593176592998E-2</v>
      </c>
      <c r="L251">
        <v>6.9111941627395701E-2</v>
      </c>
      <c r="M251">
        <v>8.3532883333664501E-2</v>
      </c>
      <c r="N251">
        <v>8.736827186785201E-2</v>
      </c>
      <c r="O251">
        <v>9.6858191263669735E-2</v>
      </c>
      <c r="P251">
        <v>2.0494789796897121E-2</v>
      </c>
      <c r="Q251" s="41"/>
      <c r="R251" s="41"/>
      <c r="S251">
        <v>8.2479330098703618E-2</v>
      </c>
    </row>
    <row r="252" spans="2:19" hidden="1" x14ac:dyDescent="0.25">
      <c r="B252" t="s">
        <v>4</v>
      </c>
      <c r="C252" t="s">
        <v>199</v>
      </c>
      <c r="D252" t="s">
        <v>561</v>
      </c>
      <c r="E252"/>
      <c r="F252">
        <v>0.202007064111554</v>
      </c>
      <c r="G252">
        <v>0.15794829520249601</v>
      </c>
      <c r="H252">
        <v>0.107421467940122</v>
      </c>
      <c r="I252">
        <v>4.1719406283611003E-2</v>
      </c>
      <c r="J252">
        <v>9.9320416449090093E-2</v>
      </c>
      <c r="K252">
        <v>4.4089870289552101E-2</v>
      </c>
      <c r="L252">
        <v>0.160114860031079</v>
      </c>
      <c r="M252">
        <v>0.123047569115029</v>
      </c>
      <c r="N252">
        <v>9.356534024053037E-2</v>
      </c>
      <c r="O252">
        <v>9.220740103830273E-2</v>
      </c>
      <c r="P252">
        <v>3.200235644295165E-2</v>
      </c>
      <c r="Q252" s="41"/>
      <c r="R252" s="41"/>
      <c r="S252">
        <v>6.6769443431517445E-2</v>
      </c>
    </row>
    <row r="253" spans="2:19" hidden="1" x14ac:dyDescent="0.25">
      <c r="B253" t="s">
        <v>4</v>
      </c>
      <c r="C253" t="s">
        <v>199</v>
      </c>
      <c r="D253" t="s">
        <v>562</v>
      </c>
      <c r="E253"/>
      <c r="F253">
        <v>3.2303442621133799E-2</v>
      </c>
      <c r="G253">
        <v>1.92531602575364E-2</v>
      </c>
      <c r="H253">
        <v>6.7429081247186501E-3</v>
      </c>
      <c r="I253">
        <v>5.6231612632389001E-3</v>
      </c>
      <c r="J253">
        <v>1.17817581139183E-2</v>
      </c>
      <c r="K253" s="41"/>
      <c r="L253">
        <v>2.45573388171971E-2</v>
      </c>
      <c r="M253" s="41"/>
      <c r="N253">
        <v>1.0701615203643209E-2</v>
      </c>
      <c r="O253">
        <v>9.3627285940803169E-3</v>
      </c>
      <c r="P253">
        <v>3.8908326370078431E-3</v>
      </c>
      <c r="Q253" s="41"/>
      <c r="R253" s="41"/>
      <c r="S253" s="41"/>
    </row>
    <row r="254" spans="2:19" hidden="1" x14ac:dyDescent="0.25">
      <c r="B254" t="s">
        <v>4</v>
      </c>
      <c r="C254" t="s">
        <v>199</v>
      </c>
      <c r="D254" t="s">
        <v>563</v>
      </c>
      <c r="E254"/>
      <c r="F254">
        <v>7.2025896391148198E-3</v>
      </c>
      <c r="G254">
        <v>2.82862224381847E-3</v>
      </c>
      <c r="H254">
        <v>5.9528139759457599E-4</v>
      </c>
      <c r="I254">
        <v>1.8297468600951201E-3</v>
      </c>
      <c r="J254" s="41"/>
      <c r="K254" s="41"/>
      <c r="L254" s="41"/>
      <c r="M254" s="41"/>
      <c r="N254">
        <v>5.7286802337932208E-3</v>
      </c>
      <c r="O254" s="41"/>
      <c r="P254">
        <v>1.3056970538661079E-3</v>
      </c>
      <c r="Q254" s="41"/>
      <c r="R254" s="41"/>
      <c r="S254" s="41"/>
    </row>
    <row r="255" spans="2:19" hidden="1" x14ac:dyDescent="0.25">
      <c r="B255" t="s">
        <v>4</v>
      </c>
      <c r="C255" t="s">
        <v>199</v>
      </c>
      <c r="D255" t="s">
        <v>564</v>
      </c>
      <c r="E255"/>
      <c r="F255">
        <v>1.8227219689888399E-2</v>
      </c>
      <c r="G255">
        <v>8.1865018982184793E-3</v>
      </c>
      <c r="H255">
        <v>1.3532492903430499E-3</v>
      </c>
      <c r="I255">
        <v>4.3904226010365501E-3</v>
      </c>
      <c r="J255" s="41"/>
      <c r="K255">
        <v>4.0786618104992501E-3</v>
      </c>
      <c r="L255">
        <v>4.8340674435315102E-3</v>
      </c>
      <c r="M255" s="41"/>
      <c r="N255">
        <v>5.8773271154717666E-3</v>
      </c>
      <c r="O255">
        <v>4.974261349102658E-3</v>
      </c>
      <c r="P255">
        <v>1.878954520749233E-3</v>
      </c>
      <c r="Q255" s="41"/>
      <c r="R255" s="41"/>
      <c r="S255">
        <v>4.5760342775953309E-3</v>
      </c>
    </row>
    <row r="256" spans="2:19" hidden="1" x14ac:dyDescent="0.25">
      <c r="B256" t="s">
        <v>4</v>
      </c>
      <c r="C256" t="s">
        <v>199</v>
      </c>
      <c r="D256" t="s">
        <v>565</v>
      </c>
      <c r="E256"/>
      <c r="F256">
        <v>3.3363301356688198E-2</v>
      </c>
      <c r="G256">
        <v>2.60409861889076E-2</v>
      </c>
      <c r="H256">
        <v>3.96731891812881E-3</v>
      </c>
      <c r="I256">
        <v>4.8357439133065597E-3</v>
      </c>
      <c r="J256">
        <v>9.9956004538761401E-3</v>
      </c>
      <c r="K256">
        <v>6.9800998134616401E-3</v>
      </c>
      <c r="L256">
        <v>2.1626281221617302E-2</v>
      </c>
      <c r="M256">
        <v>1.43498726881208E-2</v>
      </c>
      <c r="N256">
        <v>9.8577357326783219E-3</v>
      </c>
      <c r="O256">
        <v>9.5771199068368142E-3</v>
      </c>
      <c r="P256">
        <v>3.817806208105535E-3</v>
      </c>
      <c r="Q256" s="41"/>
      <c r="R256" s="41"/>
      <c r="S256">
        <v>1.1118313385989891E-2</v>
      </c>
    </row>
    <row r="257" spans="2:39" hidden="1" x14ac:dyDescent="0.25">
      <c r="B257" t="s">
        <v>4</v>
      </c>
      <c r="C257" t="s">
        <v>199</v>
      </c>
      <c r="D257" t="s">
        <v>566</v>
      </c>
      <c r="E257"/>
      <c r="F257">
        <v>1.49292594160132E-2</v>
      </c>
      <c r="G257">
        <v>7.20835447184441E-3</v>
      </c>
      <c r="H257">
        <v>2.28928009565288E-3</v>
      </c>
      <c r="I257">
        <v>3.0640581434894401E-3</v>
      </c>
      <c r="J257" s="41"/>
      <c r="K257">
        <v>3.3719372191184402E-3</v>
      </c>
      <c r="L257">
        <v>5.4489373901352497E-3</v>
      </c>
      <c r="M257" s="41"/>
      <c r="N257">
        <v>3.9484748368180719E-3</v>
      </c>
      <c r="O257">
        <v>3.6895906359889542E-3</v>
      </c>
      <c r="P257">
        <v>1.627013341036267E-3</v>
      </c>
      <c r="Q257" s="41"/>
      <c r="R257" s="41"/>
      <c r="S257">
        <v>3.6586262164774071E-3</v>
      </c>
    </row>
    <row r="258" spans="2:39" hidden="1" x14ac:dyDescent="0.25">
      <c r="B258" t="s">
        <v>4</v>
      </c>
      <c r="C258" t="s">
        <v>199</v>
      </c>
      <c r="D258" t="s">
        <v>567</v>
      </c>
      <c r="E258"/>
      <c r="F258">
        <v>5.0737484561808798E-3</v>
      </c>
      <c r="G258">
        <v>1.3670756978208701E-2</v>
      </c>
      <c r="H258">
        <v>4.2886077012122001E-3</v>
      </c>
      <c r="I258" s="41"/>
      <c r="J258" s="41"/>
      <c r="K258">
        <v>2.5578558101680099E-3</v>
      </c>
      <c r="L258" s="41"/>
      <c r="M258" s="41"/>
      <c r="N258" s="41"/>
      <c r="O258" s="41"/>
      <c r="P258" s="41"/>
      <c r="Q258" s="41"/>
      <c r="R258" s="41"/>
      <c r="S258" s="41"/>
    </row>
    <row r="259" spans="2:39" hidden="1" x14ac:dyDescent="0.25">
      <c r="B259" t="s">
        <v>4</v>
      </c>
      <c r="C259" t="s">
        <v>199</v>
      </c>
      <c r="D259" t="s">
        <v>568</v>
      </c>
      <c r="E259"/>
      <c r="F259">
        <v>1.6628307874731699E-2</v>
      </c>
      <c r="G259">
        <v>4.1990709844129696E-3</v>
      </c>
      <c r="H259">
        <v>6.4414569195823696E-4</v>
      </c>
      <c r="I259">
        <v>2.2141861890682501E-3</v>
      </c>
      <c r="J259" s="41"/>
      <c r="K259" s="41"/>
      <c r="L259">
        <v>3.0674897629743899E-3</v>
      </c>
      <c r="M259" s="41"/>
      <c r="N259">
        <v>2.7934554512307648E-3</v>
      </c>
      <c r="O259" s="41"/>
      <c r="P259" s="41"/>
      <c r="Q259" s="41"/>
      <c r="R259" s="41"/>
      <c r="S259" s="41"/>
    </row>
    <row r="260" spans="2:39" hidden="1" x14ac:dyDescent="0.25">
      <c r="B260" t="s">
        <v>4</v>
      </c>
      <c r="C260" t="s">
        <v>199</v>
      </c>
      <c r="D260" t="s">
        <v>415</v>
      </c>
      <c r="E260"/>
      <c r="F260"/>
      <c r="G260"/>
      <c r="H260">
        <v>62.001778798640999</v>
      </c>
      <c r="I260">
        <v>164.86791832231299</v>
      </c>
      <c r="J260">
        <v>100.993665657839</v>
      </c>
      <c r="K260">
        <v>81.004170396905295</v>
      </c>
      <c r="L260">
        <v>53.855627403300304</v>
      </c>
      <c r="M260">
        <v>55.262380457864801</v>
      </c>
      <c r="N260">
        <v>45.547346382258112</v>
      </c>
      <c r="O260">
        <v>41.383199446998219</v>
      </c>
      <c r="P260">
        <v>80.468833090337881</v>
      </c>
      <c r="Q260">
        <v>32.971090981611027</v>
      </c>
      <c r="R260">
        <v>30.049346035835239</v>
      </c>
      <c r="S260">
        <v>42.648068142320831</v>
      </c>
    </row>
    <row r="261" spans="2:39" hidden="1" x14ac:dyDescent="0.25">
      <c r="B261" t="s">
        <v>4</v>
      </c>
      <c r="C261" t="s">
        <v>199</v>
      </c>
      <c r="D261" t="s">
        <v>569</v>
      </c>
      <c r="E261"/>
      <c r="F261"/>
      <c r="G261"/>
      <c r="H261">
        <v>6.66740961709653E-2</v>
      </c>
      <c r="I261">
        <v>0.33906616027945502</v>
      </c>
      <c r="J261">
        <v>0.28198224567667401</v>
      </c>
      <c r="K261">
        <v>0.27710680675827598</v>
      </c>
      <c r="L261">
        <v>0.17518904076908501</v>
      </c>
      <c r="M261">
        <v>0.27068109494943599</v>
      </c>
      <c r="N261">
        <v>0.14027211045673721</v>
      </c>
      <c r="O261">
        <v>0.19693395377954259</v>
      </c>
      <c r="P261">
        <v>0.26545031012075948</v>
      </c>
      <c r="Q261">
        <v>0.18809697826735849</v>
      </c>
      <c r="R261">
        <v>0.23827844064996451</v>
      </c>
      <c r="S261" s="41"/>
    </row>
    <row r="262" spans="2:39" hidden="1" x14ac:dyDescent="0.25">
      <c r="B262" t="s">
        <v>4</v>
      </c>
      <c r="C262" t="s">
        <v>199</v>
      </c>
      <c r="D262" t="s">
        <v>416</v>
      </c>
      <c r="E262"/>
      <c r="F262"/>
      <c r="G262"/>
      <c r="H262">
        <v>4.7911488845451301E-2</v>
      </c>
      <c r="I262" s="41"/>
      <c r="J262">
        <v>9.8068125025397607E-2</v>
      </c>
      <c r="K262" s="41"/>
      <c r="L262">
        <v>5.17764297727294E-2</v>
      </c>
      <c r="M262">
        <v>9.9635600202608504E-2</v>
      </c>
      <c r="N262" s="41"/>
      <c r="O262" s="41"/>
      <c r="P262" s="41"/>
      <c r="Q262" s="41"/>
      <c r="R262">
        <v>2.456131970731474E-2</v>
      </c>
      <c r="S262" s="41"/>
    </row>
    <row r="263" spans="2:39" hidden="1" x14ac:dyDescent="0.25">
      <c r="B263" t="s">
        <v>4</v>
      </c>
      <c r="C263" t="s">
        <v>199</v>
      </c>
      <c r="D263" t="s">
        <v>417</v>
      </c>
      <c r="E263"/>
      <c r="F263"/>
      <c r="G263"/>
      <c r="H263">
        <v>0.79205891574447396</v>
      </c>
      <c r="I263">
        <v>0.22589186605026301</v>
      </c>
      <c r="J263">
        <v>0.13451059741267299</v>
      </c>
      <c r="K263">
        <v>9.5524018017808299E-2</v>
      </c>
      <c r="L263">
        <v>5.1999140836520699E-2</v>
      </c>
      <c r="M263">
        <v>4.0840599520607201E-2</v>
      </c>
      <c r="N263" s="41"/>
      <c r="O263" s="41"/>
      <c r="P263" s="41"/>
      <c r="Q263" s="41"/>
      <c r="R263">
        <v>2.4989980617901999E-2</v>
      </c>
      <c r="S263" s="41"/>
    </row>
    <row r="264" spans="2:39" hidden="1" x14ac:dyDescent="0.25">
      <c r="B264" t="s">
        <v>4</v>
      </c>
      <c r="C264" t="s">
        <v>199</v>
      </c>
      <c r="D264" t="s">
        <v>570</v>
      </c>
      <c r="E264"/>
      <c r="F264"/>
      <c r="G264"/>
      <c r="H264" s="41"/>
      <c r="I264" s="41"/>
      <c r="J264"/>
      <c r="K264"/>
      <c r="L264"/>
      <c r="M264"/>
      <c r="N264"/>
      <c r="O264"/>
      <c r="P264"/>
      <c r="Q264"/>
      <c r="R264"/>
      <c r="S264"/>
    </row>
    <row r="265" spans="2:39" hidden="1" x14ac:dyDescent="0.25">
      <c r="B265" t="s">
        <v>4</v>
      </c>
      <c r="C265" t="s">
        <v>199</v>
      </c>
      <c r="D265" t="s">
        <v>418</v>
      </c>
      <c r="E265"/>
      <c r="F265"/>
      <c r="G265"/>
      <c r="H265">
        <v>1.74494085633937</v>
      </c>
      <c r="I265">
        <v>0.62819833514456502</v>
      </c>
      <c r="J265">
        <v>0.51036745358464297</v>
      </c>
      <c r="K265">
        <v>0.38035828255346998</v>
      </c>
      <c r="L265">
        <v>0.29380709287810802</v>
      </c>
      <c r="M265">
        <v>0.38446030613120602</v>
      </c>
      <c r="N265">
        <v>0.2001035945192908</v>
      </c>
      <c r="O265">
        <v>0.20031519961799679</v>
      </c>
      <c r="P265">
        <v>0.37081615264692119</v>
      </c>
      <c r="Q265">
        <v>0.26587765827481302</v>
      </c>
      <c r="R265">
        <v>0.150928460312203</v>
      </c>
      <c r="S265" s="41"/>
    </row>
    <row r="266" spans="2:39" hidden="1" x14ac:dyDescent="0.25">
      <c r="B266" t="s">
        <v>4</v>
      </c>
      <c r="C266" t="s">
        <v>199</v>
      </c>
      <c r="D266" t="s">
        <v>419</v>
      </c>
      <c r="E266"/>
      <c r="F266"/>
      <c r="G266"/>
      <c r="H266">
        <v>1.10825413907476</v>
      </c>
      <c r="I266">
        <v>0.44044242139306899</v>
      </c>
      <c r="J266">
        <v>0.40309480094955202</v>
      </c>
      <c r="K266">
        <v>0.28601235267153002</v>
      </c>
      <c r="L266">
        <v>0.17898444613390199</v>
      </c>
      <c r="M266">
        <v>0.28812248226409798</v>
      </c>
      <c r="N266">
        <v>0.16208063315457749</v>
      </c>
      <c r="O266">
        <v>0.16308964466644921</v>
      </c>
      <c r="P266">
        <v>0.31465673356514878</v>
      </c>
      <c r="Q266">
        <v>0.2033294918691419</v>
      </c>
      <c r="R266">
        <v>8.4193377559639862E-2</v>
      </c>
      <c r="S266" s="41"/>
    </row>
    <row r="267" spans="2:39" hidden="1" x14ac:dyDescent="0.25">
      <c r="B267" t="s">
        <v>4</v>
      </c>
      <c r="C267" t="s">
        <v>199</v>
      </c>
      <c r="D267" t="s">
        <v>420</v>
      </c>
      <c r="E267"/>
      <c r="F267"/>
      <c r="G267"/>
      <c r="H267">
        <v>14.968699470062599</v>
      </c>
      <c r="I267">
        <v>4.4906653443585798</v>
      </c>
      <c r="J267">
        <v>3.7093022639008502</v>
      </c>
      <c r="K267">
        <v>2.4788741517759898</v>
      </c>
      <c r="L267">
        <v>1.4213805771233201</v>
      </c>
      <c r="M267">
        <v>2.3181393585038199</v>
      </c>
      <c r="N267">
        <v>1.1569358129493399</v>
      </c>
      <c r="O267">
        <v>1.2412856980150511</v>
      </c>
      <c r="P267">
        <v>2.1545249794724231</v>
      </c>
      <c r="Q267">
        <v>1.739379024793581</v>
      </c>
      <c r="R267">
        <v>0.9696487558317507</v>
      </c>
      <c r="S267">
        <v>2.1218327755115212</v>
      </c>
    </row>
    <row r="268" spans="2:39" hidden="1" x14ac:dyDescent="0.25">
      <c r="B268" t="s">
        <v>4</v>
      </c>
      <c r="C268" t="s">
        <v>199</v>
      </c>
      <c r="D268" t="s">
        <v>421</v>
      </c>
      <c r="E268"/>
      <c r="F268"/>
      <c r="G268"/>
      <c r="H268">
        <v>2.53518752295557</v>
      </c>
      <c r="I268">
        <v>0.94968740317311096</v>
      </c>
      <c r="J268">
        <v>0.77543573909769503</v>
      </c>
      <c r="K268">
        <v>0.54341187518072998</v>
      </c>
      <c r="L268">
        <v>0.31984640588567897</v>
      </c>
      <c r="M268">
        <v>0.50776503625426095</v>
      </c>
      <c r="N268">
        <v>0.27627821900373339</v>
      </c>
      <c r="O268">
        <v>0.32726365251596029</v>
      </c>
      <c r="P268">
        <v>0.52373746522043851</v>
      </c>
      <c r="Q268">
        <v>0.43438786516845701</v>
      </c>
      <c r="R268">
        <v>0.25717335869476232</v>
      </c>
      <c r="S268">
        <v>0.5514869834282552</v>
      </c>
      <c r="U268" s="17"/>
      <c r="V268" s="17"/>
      <c r="W268" s="17"/>
      <c r="X268" s="17"/>
      <c r="Y268" s="17"/>
      <c r="Z268" s="17"/>
      <c r="AA268" s="17"/>
      <c r="AB268" s="17"/>
      <c r="AC268" s="16"/>
      <c r="AD268" s="16"/>
      <c r="AE268" s="16"/>
      <c r="AF268" s="16"/>
      <c r="AG268" s="16"/>
      <c r="AH268" s="16"/>
      <c r="AI268" s="16"/>
      <c r="AJ268" s="16"/>
      <c r="AK268" s="16"/>
      <c r="AL268" s="16"/>
      <c r="AM268" s="16"/>
    </row>
    <row r="269" spans="2:39" hidden="1" x14ac:dyDescent="0.25">
      <c r="B269" t="s">
        <v>4</v>
      </c>
      <c r="C269" t="s">
        <v>199</v>
      </c>
      <c r="D269" t="s">
        <v>422</v>
      </c>
      <c r="E269"/>
      <c r="F269"/>
      <c r="G269"/>
      <c r="H269">
        <v>14.8015150747557</v>
      </c>
      <c r="I269">
        <v>3.2556065089580799</v>
      </c>
      <c r="J269">
        <v>2.85567577021662</v>
      </c>
      <c r="K269">
        <v>1.96461791514896</v>
      </c>
      <c r="L269">
        <v>1.1808273162002101</v>
      </c>
      <c r="M269">
        <v>1.6691128718163399</v>
      </c>
      <c r="N269">
        <v>1.0030006540912459</v>
      </c>
      <c r="O269">
        <v>1.1341307899589721</v>
      </c>
      <c r="P269">
        <v>1.92158633559726</v>
      </c>
      <c r="Q269">
        <v>1.924481112975192</v>
      </c>
      <c r="R269">
        <v>0.80838713968125109</v>
      </c>
      <c r="S269">
        <v>1.618130087439172</v>
      </c>
    </row>
    <row r="270" spans="2:39" hidden="1" x14ac:dyDescent="0.25">
      <c r="B270" t="s">
        <v>4</v>
      </c>
      <c r="C270" t="s">
        <v>199</v>
      </c>
      <c r="D270" t="s">
        <v>423</v>
      </c>
      <c r="E270"/>
      <c r="F270"/>
      <c r="G270"/>
      <c r="H270">
        <v>0.340793357796361</v>
      </c>
      <c r="I270">
        <v>0.55090835651454095</v>
      </c>
      <c r="J270"/>
      <c r="K270"/>
      <c r="L270"/>
      <c r="M270"/>
      <c r="N270"/>
      <c r="O270"/>
      <c r="P270"/>
      <c r="Q270"/>
      <c r="R270"/>
      <c r="S270"/>
    </row>
    <row r="271" spans="2:39" hidden="1" x14ac:dyDescent="0.25">
      <c r="B271" t="s">
        <v>4</v>
      </c>
      <c r="C271" t="s">
        <v>199</v>
      </c>
      <c r="D271" t="s">
        <v>571</v>
      </c>
      <c r="E271"/>
      <c r="F271"/>
      <c r="G271"/>
      <c r="H271" s="41"/>
      <c r="I271"/>
      <c r="J271"/>
      <c r="K271"/>
      <c r="L271"/>
      <c r="M271"/>
      <c r="N271"/>
      <c r="O271"/>
      <c r="P271"/>
      <c r="Q271"/>
      <c r="R271"/>
      <c r="S271"/>
    </row>
    <row r="272" spans="2:39" hidden="1" x14ac:dyDescent="0.25">
      <c r="B272" t="s">
        <v>4</v>
      </c>
      <c r="C272" t="s">
        <v>199</v>
      </c>
      <c r="D272" t="s">
        <v>572</v>
      </c>
      <c r="E272"/>
      <c r="F272"/>
      <c r="G272"/>
      <c r="H272">
        <v>0.29362967588291</v>
      </c>
      <c r="I272" s="41"/>
      <c r="J272"/>
      <c r="K272"/>
      <c r="L272"/>
      <c r="M272"/>
      <c r="N272"/>
      <c r="O272"/>
      <c r="P272"/>
      <c r="Q272"/>
      <c r="R272"/>
      <c r="S272"/>
    </row>
    <row r="273" spans="2:39" hidden="1" x14ac:dyDescent="0.25">
      <c r="B273" t="s">
        <v>4</v>
      </c>
      <c r="C273" t="s">
        <v>199</v>
      </c>
      <c r="D273" t="s">
        <v>573</v>
      </c>
      <c r="E273"/>
      <c r="F273"/>
      <c r="G273"/>
      <c r="H273">
        <v>0.18146364257893799</v>
      </c>
      <c r="I273">
        <v>9.7871711676226297E-2</v>
      </c>
      <c r="J273">
        <v>9.2510795305814797E-2</v>
      </c>
      <c r="K273" s="41"/>
      <c r="L273">
        <v>9.0236205225197499E-2</v>
      </c>
      <c r="M273" s="41"/>
      <c r="N273" s="41"/>
      <c r="O273" s="41"/>
      <c r="P273" s="41"/>
      <c r="Q273" s="41"/>
      <c r="R273" s="41"/>
      <c r="S273" s="41"/>
    </row>
    <row r="274" spans="2:39" hidden="1" x14ac:dyDescent="0.25">
      <c r="B274" t="s">
        <v>4</v>
      </c>
      <c r="C274" t="s">
        <v>199</v>
      </c>
      <c r="D274" t="s">
        <v>427</v>
      </c>
      <c r="E274"/>
      <c r="F274" s="41"/>
      <c r="G274"/>
      <c r="H274" s="41"/>
      <c r="I274"/>
      <c r="J274"/>
      <c r="K274"/>
      <c r="L274"/>
      <c r="M274"/>
      <c r="N274"/>
      <c r="O274"/>
      <c r="P274"/>
      <c r="Q274"/>
      <c r="R274"/>
      <c r="S274"/>
    </row>
    <row r="275" spans="2:39" hidden="1" x14ac:dyDescent="0.25">
      <c r="B275" t="s">
        <v>4</v>
      </c>
      <c r="C275" t="s">
        <v>199</v>
      </c>
      <c r="D275" t="s">
        <v>574</v>
      </c>
      <c r="E275"/>
      <c r="F275">
        <v>1.5026821311412799E-2</v>
      </c>
      <c r="G275">
        <v>1.0728642863120299E-2</v>
      </c>
      <c r="H275">
        <v>2.8244292448271202E-3</v>
      </c>
      <c r="I275">
        <v>5.6962199436577498E-3</v>
      </c>
      <c r="J275">
        <v>5.7762700049010197E-3</v>
      </c>
      <c r="K275">
        <v>6.5159038287592201E-3</v>
      </c>
      <c r="L275">
        <v>1.23028146978993E-2</v>
      </c>
      <c r="M275">
        <v>1.0327765638476301E-2</v>
      </c>
      <c r="N275">
        <v>8.0519654899858361E-3</v>
      </c>
      <c r="O275">
        <v>5.2580679711645576E-3</v>
      </c>
      <c r="P275">
        <v>2.2769485582668169E-3</v>
      </c>
      <c r="Q275" s="41"/>
      <c r="R275" s="41"/>
      <c r="S275">
        <v>6.1447564565106144E-3</v>
      </c>
    </row>
    <row r="276" spans="2:39" hidden="1" x14ac:dyDescent="0.25">
      <c r="B276" t="s">
        <v>4</v>
      </c>
      <c r="C276" t="s">
        <v>199</v>
      </c>
      <c r="D276" t="s">
        <v>575</v>
      </c>
      <c r="E276"/>
      <c r="F276">
        <v>3.19197440031984E-2</v>
      </c>
      <c r="G276">
        <v>1.9895752305325101E-2</v>
      </c>
      <c r="H276">
        <v>4.2944422829613599E-3</v>
      </c>
      <c r="I276">
        <v>9.6253259562559292E-3</v>
      </c>
      <c r="J276">
        <v>7.5976919886533399E-3</v>
      </c>
      <c r="K276">
        <v>6.48808885722008E-3</v>
      </c>
      <c r="L276">
        <v>1.21062675298532E-2</v>
      </c>
      <c r="M276" s="41"/>
      <c r="N276">
        <v>1.3775972104275509E-2</v>
      </c>
      <c r="O276">
        <v>8.9745074860326339E-3</v>
      </c>
      <c r="P276">
        <v>3.0181668116252519E-3</v>
      </c>
      <c r="Q276" s="41"/>
      <c r="R276" s="41"/>
      <c r="S276">
        <v>7.6131279340644368E-3</v>
      </c>
    </row>
    <row r="277" spans="2:39" hidden="1" x14ac:dyDescent="0.25">
      <c r="B277" t="s">
        <v>4</v>
      </c>
      <c r="C277" t="s">
        <v>199</v>
      </c>
      <c r="D277" t="s">
        <v>576</v>
      </c>
      <c r="E277"/>
      <c r="F277">
        <v>7.1733434891464703E-3</v>
      </c>
      <c r="G277">
        <v>1.0090971050556201E-2</v>
      </c>
      <c r="H277">
        <v>2.2916139283525399E-3</v>
      </c>
      <c r="I277">
        <v>1.3695732313461499E-3</v>
      </c>
      <c r="J277">
        <v>3.4093106812739301E-3</v>
      </c>
      <c r="K277" s="41"/>
      <c r="L277" s="41"/>
      <c r="M277" s="41"/>
      <c r="N277">
        <v>1.099182172570823E-2</v>
      </c>
      <c r="O277" s="41"/>
      <c r="P277">
        <v>1.444447268780495E-3</v>
      </c>
      <c r="Q277" s="41"/>
      <c r="R277" s="41"/>
      <c r="S277" s="41"/>
    </row>
    <row r="278" spans="2:39" hidden="1" x14ac:dyDescent="0.25">
      <c r="B278" t="s">
        <v>4</v>
      </c>
      <c r="C278" t="s">
        <v>199</v>
      </c>
      <c r="D278" t="s">
        <v>577</v>
      </c>
      <c r="E278"/>
      <c r="F278">
        <v>3.2979602738752702E-2</v>
      </c>
      <c r="G278">
        <v>2.2866385129795799E-2</v>
      </c>
      <c r="H278">
        <v>1.2294840444528801E-2</v>
      </c>
      <c r="I278">
        <v>6.86238796436155E-3</v>
      </c>
      <c r="J278">
        <v>9.8893705022782795E-3</v>
      </c>
      <c r="K278">
        <v>1.41483993133857E-2</v>
      </c>
      <c r="L278">
        <v>2.0961270309755399E-2</v>
      </c>
      <c r="M278">
        <v>1.9585650962825302E-2</v>
      </c>
      <c r="N278">
        <v>1.214785808914187E-2</v>
      </c>
      <c r="O278">
        <v>1.15454409775121E-2</v>
      </c>
      <c r="P278">
        <v>3.8652733868920338E-3</v>
      </c>
      <c r="Q278" s="41"/>
      <c r="R278" s="41"/>
      <c r="S278">
        <v>1.008274913210621E-2</v>
      </c>
      <c r="U278" s="17"/>
      <c r="V278" s="17"/>
      <c r="W278" s="17"/>
      <c r="X278" s="17"/>
      <c r="Y278" s="17"/>
      <c r="Z278" s="17"/>
      <c r="AA278" s="17"/>
      <c r="AB278" s="17"/>
      <c r="AC278" s="16"/>
      <c r="AD278" s="16"/>
      <c r="AE278" s="16"/>
      <c r="AF278" s="16"/>
      <c r="AG278" s="16"/>
      <c r="AH278" s="16"/>
      <c r="AI278" s="16"/>
      <c r="AJ278" s="16"/>
      <c r="AK278" s="16"/>
      <c r="AL278" s="16"/>
      <c r="AM278" s="16"/>
    </row>
    <row r="279" spans="2:39" hidden="1" x14ac:dyDescent="0.25">
      <c r="B279" t="s">
        <v>4</v>
      </c>
      <c r="C279" t="s">
        <v>199</v>
      </c>
      <c r="D279" t="s">
        <v>430</v>
      </c>
      <c r="E279"/>
      <c r="F279" s="41"/>
      <c r="G279"/>
      <c r="H279" s="41"/>
      <c r="I279"/>
      <c r="J279"/>
      <c r="K279"/>
      <c r="L279"/>
      <c r="M279"/>
      <c r="N279"/>
      <c r="O279"/>
      <c r="P279"/>
      <c r="Q279"/>
      <c r="R279"/>
      <c r="S279"/>
      <c r="U279" s="17"/>
      <c r="V279" s="17"/>
      <c r="W279" s="17"/>
      <c r="X279" s="17"/>
      <c r="Y279" s="17"/>
      <c r="Z279" s="17"/>
      <c r="AA279" s="17"/>
      <c r="AB279" s="17"/>
      <c r="AC279" s="16"/>
      <c r="AD279" s="16"/>
      <c r="AE279" s="16"/>
      <c r="AF279" s="16"/>
      <c r="AG279" s="16"/>
      <c r="AH279" s="16"/>
      <c r="AI279" s="16"/>
      <c r="AJ279" s="16"/>
      <c r="AK279" s="16"/>
      <c r="AL279" s="16"/>
      <c r="AM279" s="16"/>
    </row>
    <row r="280" spans="2:39" hidden="1" x14ac:dyDescent="0.25">
      <c r="B280" t="s">
        <v>4</v>
      </c>
      <c r="C280" t="s">
        <v>199</v>
      </c>
      <c r="D280" t="s">
        <v>578</v>
      </c>
      <c r="E280" s="41"/>
      <c r="F280" s="41"/>
      <c r="G280" s="41"/>
      <c r="H280" s="41"/>
      <c r="I280" s="41"/>
      <c r="J280" s="41"/>
      <c r="K280" s="41"/>
      <c r="L280" s="41"/>
      <c r="M280" s="41"/>
      <c r="N280" s="41"/>
      <c r="O280" s="41"/>
      <c r="P280" s="41"/>
      <c r="Q280" s="41"/>
      <c r="R280" s="41"/>
      <c r="S280"/>
      <c r="U280" s="17"/>
      <c r="V280" s="17"/>
      <c r="W280" s="17"/>
      <c r="X280" s="17"/>
      <c r="Y280" s="17"/>
      <c r="Z280" s="17"/>
      <c r="AA280" s="17"/>
      <c r="AB280" s="17"/>
      <c r="AC280" s="16"/>
      <c r="AD280" s="16"/>
      <c r="AE280" s="16"/>
      <c r="AF280" s="16"/>
      <c r="AG280" s="16"/>
      <c r="AH280" s="16"/>
      <c r="AI280" s="16"/>
      <c r="AJ280" s="16"/>
      <c r="AK280" s="16"/>
      <c r="AL280" s="16"/>
      <c r="AM280" s="16"/>
    </row>
    <row r="281" spans="2:39" hidden="1" x14ac:dyDescent="0.25">
      <c r="B281" t="s">
        <v>4</v>
      </c>
      <c r="C281" t="s">
        <v>199</v>
      </c>
      <c r="D281" t="s">
        <v>431</v>
      </c>
      <c r="E281"/>
      <c r="F281" s="41"/>
      <c r="G281">
        <v>2.0152805427881302</v>
      </c>
      <c r="H281" s="41"/>
      <c r="I281">
        <v>0.47575289910010399</v>
      </c>
      <c r="J281" s="41"/>
      <c r="K281">
        <v>1.7608771732284001</v>
      </c>
      <c r="L281">
        <v>1.35772960625384</v>
      </c>
      <c r="M281" s="41"/>
      <c r="N281" s="41"/>
      <c r="O281" s="41"/>
      <c r="P281" s="41"/>
      <c r="Q281" s="41"/>
      <c r="R281" s="41"/>
      <c r="S281" s="41"/>
      <c r="U281" s="15"/>
      <c r="V281" s="12"/>
      <c r="W281" s="14"/>
      <c r="X281" s="13"/>
    </row>
    <row r="282" spans="2:39" hidden="1" x14ac:dyDescent="0.25">
      <c r="B282" t="s">
        <v>4</v>
      </c>
      <c r="C282" t="s">
        <v>199</v>
      </c>
      <c r="D282" t="s">
        <v>432</v>
      </c>
      <c r="E282"/>
      <c r="F282" s="41"/>
      <c r="G282" s="41"/>
      <c r="H282" s="41"/>
      <c r="I282" s="41"/>
      <c r="J282" s="41"/>
      <c r="K282" s="41"/>
      <c r="L282" s="41"/>
      <c r="M282" s="41"/>
      <c r="N282" s="41"/>
      <c r="O282" s="41"/>
      <c r="P282" s="41"/>
      <c r="Q282" s="41"/>
      <c r="R282" s="41"/>
      <c r="S282" s="41"/>
      <c r="U282" s="15"/>
      <c r="V282" s="12"/>
      <c r="W282" s="14"/>
      <c r="X282" s="13"/>
    </row>
    <row r="283" spans="2:39" hidden="1" x14ac:dyDescent="0.25">
      <c r="B283" t="s">
        <v>4</v>
      </c>
      <c r="C283" t="s">
        <v>199</v>
      </c>
      <c r="D283" t="s">
        <v>579</v>
      </c>
      <c r="E283"/>
      <c r="F283"/>
      <c r="G283"/>
      <c r="H283"/>
      <c r="I283" s="41"/>
      <c r="J283"/>
      <c r="K283"/>
      <c r="L283"/>
      <c r="M283"/>
      <c r="N283"/>
      <c r="O283"/>
      <c r="P283"/>
      <c r="Q283"/>
      <c r="R283"/>
      <c r="S283"/>
      <c r="T283" s="9"/>
      <c r="U283" s="9"/>
      <c r="V283" s="9"/>
      <c r="W283" s="9"/>
      <c r="X283" s="9"/>
      <c r="Y283" s="9"/>
      <c r="Z283" s="9"/>
      <c r="AA283" s="9"/>
      <c r="AB283" s="9"/>
      <c r="AC283" s="9"/>
      <c r="AD283" s="9"/>
      <c r="AE283" s="9"/>
      <c r="AF283" s="9"/>
      <c r="AG283" s="9"/>
      <c r="AH283" s="9"/>
      <c r="AI283" s="9"/>
      <c r="AJ283" s="9"/>
      <c r="AK283" s="9"/>
      <c r="AL283" s="9"/>
      <c r="AM283" s="9"/>
    </row>
    <row r="284" spans="2:39" hidden="1" x14ac:dyDescent="0.25">
      <c r="B284" t="s">
        <v>4</v>
      </c>
      <c r="C284" t="s">
        <v>199</v>
      </c>
      <c r="D284" t="s">
        <v>433</v>
      </c>
      <c r="E284"/>
      <c r="F284"/>
      <c r="G284"/>
      <c r="H284">
        <v>0.15034590651688801</v>
      </c>
      <c r="I284">
        <v>0.176012650880813</v>
      </c>
      <c r="J284">
        <v>0.15736910234686499</v>
      </c>
      <c r="K284">
        <v>9.2516513830164196E-2</v>
      </c>
      <c r="L284">
        <v>0.100256787799266</v>
      </c>
      <c r="M284">
        <v>0.110688112318248</v>
      </c>
      <c r="N284">
        <v>5.5087256242468283E-2</v>
      </c>
      <c r="O284">
        <v>9.8108894692719495E-2</v>
      </c>
      <c r="P284">
        <v>0.1342049666189376</v>
      </c>
      <c r="Q284">
        <v>0.1163579900948877</v>
      </c>
      <c r="R284">
        <v>4.1733047350196228E-2</v>
      </c>
      <c r="S284" s="41"/>
    </row>
    <row r="285" spans="2:39" hidden="1" x14ac:dyDescent="0.25">
      <c r="B285" t="s">
        <v>4</v>
      </c>
      <c r="C285" t="s">
        <v>199</v>
      </c>
      <c r="D285" t="s">
        <v>580</v>
      </c>
      <c r="E285"/>
      <c r="F285">
        <v>0.91616211362154198</v>
      </c>
      <c r="G285">
        <v>0.57964828365781895</v>
      </c>
      <c r="H285" s="41"/>
      <c r="I285" s="41"/>
      <c r="J285" s="41"/>
      <c r="K285" s="41"/>
      <c r="L285" s="41"/>
      <c r="M285" s="41"/>
      <c r="N285" s="41"/>
      <c r="O285" s="41"/>
      <c r="P285" s="41"/>
      <c r="Q285" s="41"/>
      <c r="R285" s="41"/>
      <c r="S285"/>
    </row>
    <row r="286" spans="2:39" hidden="1" x14ac:dyDescent="0.25">
      <c r="B286" t="s">
        <v>4</v>
      </c>
      <c r="C286" t="s">
        <v>199</v>
      </c>
      <c r="D286" t="s">
        <v>581</v>
      </c>
      <c r="E286"/>
      <c r="F286">
        <v>1.1332377704083001</v>
      </c>
      <c r="G286">
        <v>0.71988598741517096</v>
      </c>
      <c r="H286" s="41"/>
      <c r="I286" s="41"/>
      <c r="J286" s="41"/>
      <c r="K286" s="41"/>
      <c r="L286" s="41"/>
      <c r="M286" s="41"/>
      <c r="N286" s="41"/>
      <c r="O286" s="41"/>
      <c r="P286" s="41"/>
      <c r="Q286" s="41"/>
      <c r="R286" s="41"/>
      <c r="S286"/>
    </row>
    <row r="287" spans="2:39" hidden="1" x14ac:dyDescent="0.25">
      <c r="B287" t="s">
        <v>4</v>
      </c>
      <c r="C287" t="s">
        <v>199</v>
      </c>
      <c r="D287" t="s">
        <v>438</v>
      </c>
      <c r="E287"/>
      <c r="F287" s="41"/>
      <c r="G287"/>
      <c r="H287" s="41"/>
      <c r="I287"/>
      <c r="J287"/>
      <c r="K287"/>
      <c r="L287"/>
      <c r="M287"/>
      <c r="N287"/>
      <c r="O287"/>
      <c r="P287"/>
      <c r="Q287"/>
      <c r="R287"/>
      <c r="S287"/>
    </row>
    <row r="288" spans="2:39" hidden="1" x14ac:dyDescent="0.25">
      <c r="B288" t="s">
        <v>4</v>
      </c>
      <c r="C288" t="s">
        <v>199</v>
      </c>
      <c r="D288" t="s">
        <v>447</v>
      </c>
      <c r="E288"/>
      <c r="F288" s="41"/>
      <c r="G288"/>
      <c r="H288" s="41"/>
      <c r="I288"/>
      <c r="J288"/>
      <c r="K288"/>
      <c r="L288"/>
      <c r="M288"/>
      <c r="N288"/>
      <c r="O288"/>
      <c r="P288"/>
      <c r="Q288"/>
      <c r="R288"/>
      <c r="S288"/>
    </row>
    <row r="289" spans="2:19" hidden="1" x14ac:dyDescent="0.25">
      <c r="B289" t="s">
        <v>4</v>
      </c>
      <c r="C289" t="s">
        <v>199</v>
      </c>
      <c r="D289" t="s">
        <v>449</v>
      </c>
      <c r="E289"/>
      <c r="F289" s="41"/>
      <c r="G289"/>
      <c r="H289" s="41"/>
      <c r="I289"/>
      <c r="J289"/>
      <c r="K289"/>
      <c r="L289"/>
      <c r="M289"/>
      <c r="N289"/>
      <c r="O289"/>
      <c r="P289"/>
      <c r="Q289"/>
      <c r="R289"/>
      <c r="S289"/>
    </row>
    <row r="290" spans="2:19" hidden="1" x14ac:dyDescent="0.25">
      <c r="B290" t="s">
        <v>4</v>
      </c>
      <c r="C290" t="s">
        <v>199</v>
      </c>
      <c r="D290" t="s">
        <v>582</v>
      </c>
      <c r="E290"/>
      <c r="F290">
        <v>3.4862384651643099</v>
      </c>
      <c r="G290">
        <v>0.548601535879367</v>
      </c>
      <c r="H290" s="41"/>
      <c r="I290" s="41"/>
      <c r="J290" s="41"/>
      <c r="K290" s="41"/>
      <c r="L290" s="41"/>
      <c r="M290" s="41"/>
      <c r="N290" s="41"/>
      <c r="O290" s="41"/>
      <c r="P290" s="41"/>
      <c r="Q290" s="41"/>
      <c r="R290">
        <v>2.581812362710934</v>
      </c>
      <c r="S290"/>
    </row>
    <row r="291" spans="2:19" hidden="1" x14ac:dyDescent="0.25">
      <c r="B291" t="s">
        <v>4</v>
      </c>
      <c r="C291" t="s">
        <v>199</v>
      </c>
      <c r="D291" t="s">
        <v>451</v>
      </c>
      <c r="E291"/>
      <c r="F291" s="41"/>
      <c r="G291"/>
      <c r="H291" s="41"/>
      <c r="I291"/>
      <c r="J291"/>
      <c r="K291"/>
      <c r="L291"/>
      <c r="M291"/>
      <c r="N291"/>
      <c r="O291"/>
      <c r="P291"/>
      <c r="Q291"/>
      <c r="R291"/>
      <c r="S291"/>
    </row>
    <row r="292" spans="2:19" hidden="1" x14ac:dyDescent="0.25">
      <c r="B292" t="s">
        <v>4</v>
      </c>
      <c r="C292" t="s">
        <v>199</v>
      </c>
      <c r="D292" t="s">
        <v>454</v>
      </c>
      <c r="E292"/>
      <c r="F292" s="41"/>
      <c r="G292"/>
      <c r="H292" s="41"/>
      <c r="I292"/>
      <c r="J292"/>
      <c r="K292"/>
      <c r="L292"/>
      <c r="M292"/>
      <c r="N292"/>
      <c r="O292"/>
      <c r="P292"/>
      <c r="Q292"/>
      <c r="R292"/>
      <c r="S292"/>
    </row>
    <row r="293" spans="2:19" hidden="1" x14ac:dyDescent="0.25">
      <c r="B293" t="s">
        <v>4</v>
      </c>
      <c r="C293" t="s">
        <v>199</v>
      </c>
      <c r="D293" t="s">
        <v>456</v>
      </c>
      <c r="E293"/>
      <c r="F293">
        <v>11.3732764138989</v>
      </c>
      <c r="G293">
        <v>3.2322775795618401</v>
      </c>
      <c r="H293">
        <v>2.74315223244461</v>
      </c>
      <c r="I293">
        <v>1.29303165199529</v>
      </c>
      <c r="J293">
        <v>2.2180682704889101</v>
      </c>
      <c r="K293">
        <v>0.39451778334507998</v>
      </c>
      <c r="L293">
        <v>0.50868666701722798</v>
      </c>
      <c r="M293">
        <v>0.692988194331283</v>
      </c>
      <c r="N293">
        <v>1.8311921848842601</v>
      </c>
      <c r="O293">
        <v>1.7159411357403029</v>
      </c>
      <c r="P293">
        <v>2.7172438674832651</v>
      </c>
      <c r="Q293">
        <v>2.2873467726407211</v>
      </c>
      <c r="R293" s="41"/>
      <c r="S293">
        <v>2.692376463920938</v>
      </c>
    </row>
    <row r="294" spans="2:19" hidden="1" x14ac:dyDescent="0.25">
      <c r="B294" t="s">
        <v>4</v>
      </c>
      <c r="C294" t="s">
        <v>199</v>
      </c>
      <c r="D294" t="s">
        <v>457</v>
      </c>
      <c r="E294"/>
      <c r="F294">
        <v>13.353350463722901</v>
      </c>
      <c r="G294">
        <v>5.6445230455635302</v>
      </c>
      <c r="H294">
        <v>5.2443649172668199</v>
      </c>
      <c r="I294">
        <v>3.0523575194069101</v>
      </c>
      <c r="J294">
        <v>3.8183208821541701</v>
      </c>
      <c r="K294">
        <v>2.7724331120969201</v>
      </c>
      <c r="L294">
        <v>1.8416863060823501</v>
      </c>
      <c r="M294">
        <v>1.95635130778348</v>
      </c>
      <c r="N294">
        <v>3.802716063348079</v>
      </c>
      <c r="O294">
        <v>3.1943656394845452</v>
      </c>
      <c r="P294">
        <v>4.8919370078281279</v>
      </c>
      <c r="Q294">
        <v>2.9173479083184279</v>
      </c>
      <c r="R294">
        <v>3.3930675153517109</v>
      </c>
      <c r="S294">
        <v>5.7350601828826324</v>
      </c>
    </row>
    <row r="295" spans="2:19" hidden="1" x14ac:dyDescent="0.25">
      <c r="B295" t="s">
        <v>4</v>
      </c>
      <c r="C295" t="s">
        <v>199</v>
      </c>
      <c r="D295" t="s">
        <v>459</v>
      </c>
      <c r="E295"/>
      <c r="F295" s="41"/>
      <c r="G295"/>
      <c r="H295" s="41"/>
      <c r="I295"/>
      <c r="J295"/>
      <c r="K295"/>
      <c r="L295"/>
      <c r="M295"/>
      <c r="N295"/>
      <c r="O295"/>
      <c r="P295"/>
      <c r="Q295"/>
      <c r="R295"/>
      <c r="S295"/>
    </row>
    <row r="296" spans="2:19" hidden="1" x14ac:dyDescent="0.25">
      <c r="B296" t="s">
        <v>4</v>
      </c>
      <c r="C296" t="s">
        <v>199</v>
      </c>
      <c r="D296" t="s">
        <v>276</v>
      </c>
      <c r="E296">
        <v>2.9817890425736602</v>
      </c>
      <c r="F296">
        <v>2.65388365338233</v>
      </c>
      <c r="G296">
        <v>2.49901991023021</v>
      </c>
      <c r="H296" s="41"/>
      <c r="I296" s="41"/>
      <c r="J296" s="41"/>
      <c r="K296" s="41"/>
      <c r="L296" s="41"/>
      <c r="M296" s="41"/>
      <c r="N296" s="41"/>
      <c r="O296" s="41"/>
      <c r="P296" s="41"/>
      <c r="Q296" s="41"/>
      <c r="R296" s="41"/>
      <c r="S296"/>
    </row>
    <row r="297" spans="2:19" hidden="1" x14ac:dyDescent="0.25">
      <c r="B297" t="s">
        <v>4</v>
      </c>
      <c r="C297" t="s">
        <v>199</v>
      </c>
      <c r="D297" t="s">
        <v>119</v>
      </c>
      <c r="E297">
        <v>6.2644100478353204</v>
      </c>
      <c r="F297">
        <v>4.6981814543766403</v>
      </c>
      <c r="G297">
        <v>1.7919833667754601</v>
      </c>
      <c r="H297"/>
      <c r="I297"/>
      <c r="J297"/>
      <c r="K297"/>
      <c r="L297"/>
      <c r="M297"/>
      <c r="N297"/>
      <c r="O297"/>
      <c r="P297"/>
      <c r="Q297"/>
      <c r="R297"/>
      <c r="S297"/>
    </row>
    <row r="298" spans="2:19" hidden="1" x14ac:dyDescent="0.25">
      <c r="B298" t="s">
        <v>4</v>
      </c>
      <c r="C298" t="s">
        <v>199</v>
      </c>
      <c r="D298" t="s">
        <v>120</v>
      </c>
      <c r="E298">
        <v>6.9398449147716903</v>
      </c>
      <c r="F298">
        <v>4.52123895098432</v>
      </c>
      <c r="G298">
        <v>2.8271880458129499</v>
      </c>
      <c r="H298"/>
      <c r="I298"/>
      <c r="J298"/>
      <c r="K298"/>
      <c r="L298"/>
      <c r="M298"/>
      <c r="N298"/>
      <c r="O298"/>
      <c r="P298"/>
      <c r="Q298"/>
      <c r="R298"/>
      <c r="S298"/>
    </row>
    <row r="299" spans="2:19" hidden="1" x14ac:dyDescent="0.25">
      <c r="B299" t="s">
        <v>4</v>
      </c>
      <c r="C299" t="s">
        <v>199</v>
      </c>
      <c r="D299" t="s">
        <v>43</v>
      </c>
      <c r="E299"/>
      <c r="F299"/>
      <c r="G299">
        <v>18.5498111034941</v>
      </c>
      <c r="H299">
        <v>11.150699855060401</v>
      </c>
      <c r="I299">
        <v>7.8053603745228601</v>
      </c>
      <c r="J299">
        <v>13.014975751804499</v>
      </c>
      <c r="K299">
        <v>8.5515496857082098</v>
      </c>
      <c r="L299">
        <v>5.4675963217854404</v>
      </c>
      <c r="M299">
        <v>8.4368170347739699</v>
      </c>
      <c r="N299">
        <v>6.1471754436378916</v>
      </c>
      <c r="O299">
        <v>5.7705072590129074</v>
      </c>
      <c r="P299">
        <v>5.7011610764996643</v>
      </c>
      <c r="Q299">
        <v>5.2584433915192346</v>
      </c>
      <c r="R299">
        <v>1.5351679760961079</v>
      </c>
      <c r="S299">
        <v>5.5266899680411106</v>
      </c>
    </row>
    <row r="300" spans="2:19" hidden="1" x14ac:dyDescent="0.25">
      <c r="B300" t="s">
        <v>4</v>
      </c>
      <c r="C300" t="s">
        <v>199</v>
      </c>
      <c r="D300" t="s">
        <v>44</v>
      </c>
      <c r="E300">
        <v>20.877771375758002</v>
      </c>
      <c r="F300">
        <v>33.171527256922602</v>
      </c>
      <c r="G300" s="41"/>
      <c r="H300">
        <v>36.473902188026102</v>
      </c>
      <c r="I300">
        <v>19.054785822281399</v>
      </c>
      <c r="J300">
        <v>37.099460637513701</v>
      </c>
      <c r="K300">
        <v>28.791243298691601</v>
      </c>
      <c r="L300">
        <v>32.985821006966802</v>
      </c>
      <c r="M300">
        <v>39.171967319233097</v>
      </c>
      <c r="N300">
        <v>19.731041645766268</v>
      </c>
      <c r="O300">
        <v>24.407076367306178</v>
      </c>
      <c r="P300">
        <v>44.615623748812993</v>
      </c>
      <c r="Q300">
        <v>47.645002361874532</v>
      </c>
      <c r="R300">
        <v>14.26269814202476</v>
      </c>
      <c r="S300"/>
    </row>
    <row r="301" spans="2:19" hidden="1" x14ac:dyDescent="0.25">
      <c r="B301" t="s">
        <v>4</v>
      </c>
      <c r="C301" t="s">
        <v>199</v>
      </c>
      <c r="D301" t="s">
        <v>121</v>
      </c>
      <c r="E301">
        <v>28.460571035365898</v>
      </c>
      <c r="F301">
        <v>35.885032056331703</v>
      </c>
      <c r="G301">
        <v>21.4923585356517</v>
      </c>
      <c r="H301">
        <v>21.166684128245599</v>
      </c>
      <c r="I301">
        <v>13.5195407012652</v>
      </c>
      <c r="J301">
        <v>21.4754268696386</v>
      </c>
      <c r="K301">
        <v>19.4326381690733</v>
      </c>
      <c r="L301">
        <v>18.807753353894899</v>
      </c>
      <c r="M301">
        <v>19.523498873008901</v>
      </c>
      <c r="N301">
        <v>13.13289066178805</v>
      </c>
      <c r="O301">
        <v>16.298901682223661</v>
      </c>
      <c r="P301">
        <v>31.512173580839001</v>
      </c>
      <c r="Q301">
        <v>24.734315571376641</v>
      </c>
      <c r="R301">
        <v>6.7661508575879079</v>
      </c>
      <c r="S301"/>
    </row>
    <row r="302" spans="2:19" hidden="1" x14ac:dyDescent="0.25">
      <c r="B302" t="s">
        <v>4</v>
      </c>
      <c r="C302" t="s">
        <v>199</v>
      </c>
      <c r="D302" t="s">
        <v>45</v>
      </c>
      <c r="E302">
        <v>56.895917630654502</v>
      </c>
      <c r="F302">
        <v>71.633410046470701</v>
      </c>
      <c r="G302">
        <v>28.106390906141801</v>
      </c>
      <c r="H302">
        <v>50.583129307122299</v>
      </c>
      <c r="I302">
        <v>30.4667474557329</v>
      </c>
      <c r="J302">
        <v>46.546475875410898</v>
      </c>
      <c r="K302">
        <v>38.3216557750089</v>
      </c>
      <c r="L302">
        <v>41.873657180948797</v>
      </c>
      <c r="M302">
        <v>48.021272565020801</v>
      </c>
      <c r="N302">
        <v>26.050598161146091</v>
      </c>
      <c r="O302">
        <v>31.274954520840868</v>
      </c>
      <c r="P302">
        <v>55.661465142348568</v>
      </c>
      <c r="Q302">
        <v>56.853171062049022</v>
      </c>
      <c r="R302">
        <v>18.70564773725275</v>
      </c>
      <c r="S302"/>
    </row>
    <row r="303" spans="2:19" hidden="1" x14ac:dyDescent="0.25">
      <c r="B303" t="s">
        <v>4</v>
      </c>
      <c r="C303" t="s">
        <v>199</v>
      </c>
      <c r="D303" t="s">
        <v>213</v>
      </c>
      <c r="E303"/>
      <c r="F303">
        <v>179.72658212617699</v>
      </c>
      <c r="G303"/>
      <c r="H303" s="41"/>
      <c r="I303"/>
      <c r="J303"/>
      <c r="K303"/>
      <c r="L303"/>
      <c r="M303"/>
      <c r="N303"/>
      <c r="O303"/>
      <c r="P303"/>
      <c r="Q303"/>
      <c r="R303"/>
      <c r="S303"/>
    </row>
    <row r="304" spans="2:19" hidden="1" x14ac:dyDescent="0.25">
      <c r="B304" t="s">
        <v>4</v>
      </c>
      <c r="C304" t="s">
        <v>199</v>
      </c>
      <c r="D304" t="s">
        <v>221</v>
      </c>
      <c r="E304"/>
      <c r="F304"/>
      <c r="G304"/>
      <c r="H304">
        <v>35.308942969704901</v>
      </c>
      <c r="I304">
        <v>9.9406126639082206</v>
      </c>
      <c r="J304">
        <v>8.4112451300962192</v>
      </c>
      <c r="K304">
        <v>5.7457910911608501</v>
      </c>
      <c r="L304">
        <v>3.4951026260204898</v>
      </c>
      <c r="M304">
        <v>5.2782881672879798</v>
      </c>
      <c r="N304"/>
      <c r="O304"/>
      <c r="P304"/>
      <c r="Q304"/>
      <c r="R304"/>
      <c r="S304"/>
    </row>
    <row r="305" spans="2:19" hidden="1" x14ac:dyDescent="0.25">
      <c r="B305" t="s">
        <v>4</v>
      </c>
      <c r="C305" t="s">
        <v>199</v>
      </c>
      <c r="D305" t="s">
        <v>64</v>
      </c>
      <c r="E305">
        <v>36.701692603602403</v>
      </c>
      <c r="F305">
        <v>68.047629475074203</v>
      </c>
      <c r="G305">
        <v>22.668715708887898</v>
      </c>
      <c r="H305">
        <v>17.153960005506399</v>
      </c>
      <c r="I305">
        <v>11.8692163797663</v>
      </c>
      <c r="J305">
        <v>12.458825206357099</v>
      </c>
      <c r="K305">
        <v>11.321353321240901</v>
      </c>
      <c r="L305">
        <v>8.3222340089579792</v>
      </c>
      <c r="M305">
        <v>8.0698940182702508</v>
      </c>
      <c r="N305">
        <v>8.6146887332001647</v>
      </c>
      <c r="O305">
        <v>14.44037083595572</v>
      </c>
      <c r="P305">
        <v>20.08562654077279</v>
      </c>
      <c r="Q305">
        <v>10.83243957180084</v>
      </c>
      <c r="R305">
        <v>10.92419858185716</v>
      </c>
      <c r="S305">
        <v>6.4760366706891404</v>
      </c>
    </row>
    <row r="306" spans="2:19" hidden="1" x14ac:dyDescent="0.25">
      <c r="B306" t="s">
        <v>4</v>
      </c>
      <c r="C306" t="s">
        <v>199</v>
      </c>
      <c r="D306" t="s">
        <v>65</v>
      </c>
      <c r="E306">
        <v>5.0307572855760103</v>
      </c>
      <c r="F306">
        <v>7.5825880906249203</v>
      </c>
      <c r="G306">
        <v>4.3657546346089502</v>
      </c>
      <c r="H306">
        <v>3.4596260779074099</v>
      </c>
      <c r="I306">
        <v>2.67986634914429</v>
      </c>
      <c r="J306">
        <v>2.9429699362846602</v>
      </c>
      <c r="K306">
        <v>1.7619110749454601</v>
      </c>
      <c r="L306">
        <v>2.9878069560791598</v>
      </c>
      <c r="M306">
        <v>3.3520946329717898</v>
      </c>
      <c r="N306">
        <v>1.7617107050020071</v>
      </c>
      <c r="O306">
        <v>1.7271970160626191</v>
      </c>
      <c r="P306">
        <v>2.0471572794425379</v>
      </c>
      <c r="Q306">
        <v>1.39511299766452</v>
      </c>
      <c r="R306">
        <v>1.0807564717555309</v>
      </c>
      <c r="S306">
        <v>0.38545486581590421</v>
      </c>
    </row>
    <row r="307" spans="2:19" hidden="1" x14ac:dyDescent="0.25">
      <c r="B307" t="s">
        <v>4</v>
      </c>
      <c r="C307" t="s">
        <v>199</v>
      </c>
      <c r="D307" t="s">
        <v>222</v>
      </c>
      <c r="E307">
        <v>0.88388495013192303</v>
      </c>
      <c r="F307" s="41"/>
      <c r="G307" s="41"/>
      <c r="H307" s="41"/>
      <c r="I307" s="41"/>
      <c r="J307" s="41"/>
      <c r="K307" s="41"/>
      <c r="L307" s="41"/>
      <c r="M307" s="41"/>
      <c r="N307" s="41"/>
      <c r="O307" s="41"/>
      <c r="P307" s="41"/>
      <c r="Q307" s="41"/>
      <c r="R307" s="41"/>
      <c r="S307" s="41"/>
    </row>
    <row r="308" spans="2:19" hidden="1" x14ac:dyDescent="0.25">
      <c r="B308" t="s">
        <v>4</v>
      </c>
      <c r="C308" t="s">
        <v>199</v>
      </c>
      <c r="D308" t="s">
        <v>223</v>
      </c>
      <c r="E308">
        <v>1.8347852785054199</v>
      </c>
      <c r="F308">
        <v>9.1162071849792294</v>
      </c>
      <c r="G308">
        <v>1.85720329717518</v>
      </c>
      <c r="H308" s="41"/>
      <c r="I308">
        <v>0.20230102024618701</v>
      </c>
      <c r="J308">
        <v>1.26796075478201</v>
      </c>
      <c r="K308">
        <v>7.0897361682857296</v>
      </c>
      <c r="L308">
        <v>0.59325261255704598</v>
      </c>
      <c r="M308">
        <v>0.66830267364873996</v>
      </c>
      <c r="N308">
        <v>0.2063267457896005</v>
      </c>
      <c r="O308">
        <v>1.170010991183875</v>
      </c>
      <c r="P308">
        <v>0.26683439998769248</v>
      </c>
      <c r="Q308">
        <v>0.56506067240922409</v>
      </c>
      <c r="R308" s="41"/>
      <c r="S308">
        <v>1.9478099237497679</v>
      </c>
    </row>
    <row r="309" spans="2:19" hidden="1" x14ac:dyDescent="0.25">
      <c r="B309" t="s">
        <v>4</v>
      </c>
      <c r="C309" t="s">
        <v>199</v>
      </c>
      <c r="D309" t="s">
        <v>224</v>
      </c>
      <c r="E309"/>
      <c r="F309"/>
      <c r="G309"/>
      <c r="H309"/>
      <c r="I309"/>
      <c r="J309"/>
      <c r="K309"/>
      <c r="L309"/>
      <c r="M309"/>
      <c r="N309"/>
      <c r="O309"/>
      <c r="P309"/>
      <c r="Q309"/>
      <c r="R309" s="41"/>
      <c r="S309" s="41"/>
    </row>
    <row r="310" spans="2:19" hidden="1" x14ac:dyDescent="0.25">
      <c r="B310" t="s">
        <v>4</v>
      </c>
      <c r="C310" t="s">
        <v>199</v>
      </c>
      <c r="D310" t="s">
        <v>225</v>
      </c>
      <c r="E310">
        <v>3.8863343875130099</v>
      </c>
      <c r="F310">
        <v>1.6473134353719501</v>
      </c>
      <c r="G310" s="41"/>
      <c r="H310" s="41"/>
      <c r="I310" s="41"/>
      <c r="J310" s="41"/>
      <c r="K310" s="41"/>
      <c r="L310" s="41"/>
      <c r="M310" s="41"/>
      <c r="N310" s="41"/>
      <c r="O310" s="41"/>
      <c r="P310" s="41"/>
      <c r="Q310" s="41"/>
      <c r="R310" s="41"/>
      <c r="S310" s="41"/>
    </row>
    <row r="311" spans="2:19" hidden="1" x14ac:dyDescent="0.25">
      <c r="B311" t="s">
        <v>4</v>
      </c>
      <c r="C311" t="s">
        <v>199</v>
      </c>
      <c r="D311" t="s">
        <v>226</v>
      </c>
      <c r="E311"/>
      <c r="F311" s="41"/>
      <c r="G311" s="41"/>
      <c r="H311" s="41"/>
      <c r="I311"/>
      <c r="J311"/>
      <c r="K311"/>
      <c r="L311"/>
      <c r="M311"/>
      <c r="N311"/>
      <c r="O311"/>
      <c r="P311"/>
      <c r="Q311"/>
      <c r="R311"/>
      <c r="S311"/>
    </row>
    <row r="312" spans="2:19" hidden="1" x14ac:dyDescent="0.25">
      <c r="B312" t="s">
        <v>4</v>
      </c>
      <c r="C312" t="s">
        <v>199</v>
      </c>
      <c r="D312" t="s">
        <v>277</v>
      </c>
      <c r="E312">
        <v>1813589.39287765</v>
      </c>
      <c r="F312">
        <v>1750990.35521121</v>
      </c>
      <c r="G312">
        <v>463607.84533946897</v>
      </c>
      <c r="H312">
        <v>516060.195424548</v>
      </c>
      <c r="I312">
        <v>308064.62358462502</v>
      </c>
      <c r="J312">
        <v>395593.35208041302</v>
      </c>
      <c r="K312">
        <v>560248.41683349898</v>
      </c>
      <c r="L312">
        <v>547302.26316128101</v>
      </c>
      <c r="M312">
        <v>545427.04368739098</v>
      </c>
      <c r="N312">
        <v>576172.13161007478</v>
      </c>
      <c r="O312">
        <v>541631.0352175564</v>
      </c>
      <c r="P312">
        <v>617131.5138516021</v>
      </c>
      <c r="Q312">
        <v>545793.32821103232</v>
      </c>
      <c r="R312">
        <v>291256.08150408149</v>
      </c>
      <c r="S312">
        <v>576980.49585332128</v>
      </c>
    </row>
    <row r="313" spans="2:19" hidden="1" x14ac:dyDescent="0.25">
      <c r="B313" t="s">
        <v>4</v>
      </c>
      <c r="C313" t="s">
        <v>199</v>
      </c>
      <c r="D313" t="s">
        <v>0</v>
      </c>
      <c r="E313">
        <v>133.90336484206901</v>
      </c>
      <c r="F313">
        <v>234.271307881658</v>
      </c>
      <c r="G313">
        <v>91.711178611958601</v>
      </c>
      <c r="H313">
        <v>114.84403184836999</v>
      </c>
      <c r="I313">
        <v>48.745715867326197</v>
      </c>
      <c r="J313">
        <v>97.834450480914199</v>
      </c>
      <c r="K313">
        <v>48.814956851589599</v>
      </c>
      <c r="L313">
        <v>38.718204361075003</v>
      </c>
      <c r="M313">
        <v>66.895297225752103</v>
      </c>
      <c r="N313">
        <v>58.181253894391133</v>
      </c>
      <c r="O313">
        <v>62.18784656980295</v>
      </c>
      <c r="P313">
        <v>74.916803088016295</v>
      </c>
      <c r="Q313">
        <v>75.831615530820812</v>
      </c>
      <c r="R313">
        <v>40.037918139525893</v>
      </c>
      <c r="S313">
        <v>51.664299578987247</v>
      </c>
    </row>
    <row r="314" spans="2:19" hidden="1" x14ac:dyDescent="0.25">
      <c r="B314" t="s">
        <v>4</v>
      </c>
      <c r="C314" t="s">
        <v>199</v>
      </c>
      <c r="D314" t="s">
        <v>83</v>
      </c>
      <c r="E314"/>
      <c r="F314">
        <v>5.6866382069494401</v>
      </c>
      <c r="G314">
        <v>2.3816265001043502</v>
      </c>
      <c r="H314">
        <v>3.6317431733073202</v>
      </c>
      <c r="I314">
        <v>1.6040034474754501</v>
      </c>
      <c r="J314">
        <v>2.9456546742199898</v>
      </c>
      <c r="K314">
        <v>1.78450610030889</v>
      </c>
      <c r="L314">
        <v>1.76469171193065</v>
      </c>
      <c r="M314">
        <v>2.0846336907183201</v>
      </c>
      <c r="N314">
        <v>2.604585091277821</v>
      </c>
      <c r="O314">
        <v>2.343440577278237</v>
      </c>
      <c r="P314">
        <v>4.3601136088822194</v>
      </c>
      <c r="Q314">
        <v>2.9297906948455839</v>
      </c>
      <c r="R314">
        <v>1.064057004104328</v>
      </c>
      <c r="S314">
        <v>2.879648001083801</v>
      </c>
    </row>
    <row r="315" spans="2:19" hidden="1" x14ac:dyDescent="0.25">
      <c r="B315" t="s">
        <v>4</v>
      </c>
      <c r="C315" t="s">
        <v>199</v>
      </c>
      <c r="D315" t="s">
        <v>84</v>
      </c>
      <c r="E315"/>
      <c r="F315" s="41"/>
      <c r="G315"/>
      <c r="H315" s="41"/>
      <c r="I315"/>
      <c r="J315"/>
      <c r="K315"/>
      <c r="L315"/>
      <c r="M315"/>
      <c r="N315"/>
      <c r="O315"/>
      <c r="P315"/>
      <c r="Q315"/>
      <c r="R315"/>
      <c r="S315"/>
    </row>
    <row r="316" spans="2:19" hidden="1" x14ac:dyDescent="0.25">
      <c r="B316" t="s">
        <v>4</v>
      </c>
      <c r="C316" t="s">
        <v>199</v>
      </c>
      <c r="D316" t="s">
        <v>231</v>
      </c>
      <c r="E316">
        <v>12.801422285107799</v>
      </c>
      <c r="F316">
        <v>26.451946732899899</v>
      </c>
      <c r="G316">
        <v>6.3891893360600598</v>
      </c>
      <c r="H316">
        <v>12.2225915233055</v>
      </c>
      <c r="I316">
        <v>3.0894814351320399</v>
      </c>
      <c r="J316">
        <v>6.8915835498512799</v>
      </c>
      <c r="K316">
        <v>3.6801092440463301</v>
      </c>
      <c r="L316">
        <v>3.2815676239561502</v>
      </c>
      <c r="M316">
        <v>6.0168036182237303</v>
      </c>
      <c r="N316">
        <v>4.6071721199849982</v>
      </c>
      <c r="O316">
        <v>5.033762203446158</v>
      </c>
      <c r="P316">
        <v>5.3585423309661726</v>
      </c>
      <c r="Q316">
        <v>8.954162994792048</v>
      </c>
      <c r="R316">
        <v>2.493282004903608</v>
      </c>
      <c r="S316">
        <v>4.4046144191739289</v>
      </c>
    </row>
    <row r="317" spans="2:19" hidden="1" x14ac:dyDescent="0.25">
      <c r="B317" t="s">
        <v>4</v>
      </c>
      <c r="C317" t="s">
        <v>199</v>
      </c>
      <c r="D317" t="s">
        <v>232</v>
      </c>
      <c r="E317">
        <v>15.719022649929499</v>
      </c>
      <c r="F317">
        <v>24.210976840849199</v>
      </c>
      <c r="G317">
        <v>8.3105946860393303</v>
      </c>
      <c r="H317">
        <v>21.556757979675901</v>
      </c>
      <c r="I317">
        <v>3.70710959142373</v>
      </c>
      <c r="J317">
        <v>9.0454105333063595</v>
      </c>
      <c r="K317">
        <v>4.6193631947856897</v>
      </c>
      <c r="L317">
        <v>3.5110122260389498</v>
      </c>
      <c r="M317">
        <v>6.7466339546522702</v>
      </c>
      <c r="N317">
        <v>5.0321592723525219</v>
      </c>
      <c r="O317">
        <v>5.5936246035454058</v>
      </c>
      <c r="P317">
        <v>6.5549675949055999</v>
      </c>
      <c r="Q317">
        <v>7.2142041326005666</v>
      </c>
      <c r="R317">
        <v>2.6987944126792058</v>
      </c>
      <c r="S317">
        <v>4.572170600689387</v>
      </c>
    </row>
    <row r="318" spans="2:19" hidden="1" x14ac:dyDescent="0.25">
      <c r="B318" t="s">
        <v>4</v>
      </c>
      <c r="C318" t="s">
        <v>199</v>
      </c>
      <c r="D318" t="s">
        <v>233</v>
      </c>
      <c r="E318">
        <v>20.168999530758001</v>
      </c>
      <c r="F318">
        <v>33.389713432735903</v>
      </c>
      <c r="G318">
        <v>12.998040193388</v>
      </c>
      <c r="H318">
        <v>19.425456268595099</v>
      </c>
      <c r="I318">
        <v>6.63310573247366</v>
      </c>
      <c r="J318">
        <v>16.337853077944601</v>
      </c>
      <c r="K318">
        <v>7.8509128590820803</v>
      </c>
      <c r="L318">
        <v>5.9638696356680203</v>
      </c>
      <c r="M318">
        <v>11.684271596618199</v>
      </c>
      <c r="N318">
        <v>8.7619782377795623</v>
      </c>
      <c r="O318">
        <v>9.0535866283866202</v>
      </c>
      <c r="P318">
        <v>10.932512939180519</v>
      </c>
      <c r="Q318">
        <v>11.28176855651011</v>
      </c>
      <c r="R318">
        <v>5.1821919070645901</v>
      </c>
      <c r="S318">
        <v>6.5604055760710747</v>
      </c>
    </row>
    <row r="319" spans="2:19" hidden="1" x14ac:dyDescent="0.25">
      <c r="B319" t="s">
        <v>4</v>
      </c>
      <c r="C319" t="s">
        <v>199</v>
      </c>
      <c r="D319" t="s">
        <v>234</v>
      </c>
      <c r="E319">
        <v>14.0629931046041</v>
      </c>
      <c r="F319">
        <v>23.030236851819801</v>
      </c>
      <c r="G319">
        <v>11.822998400757299</v>
      </c>
      <c r="H319">
        <v>14.574280158519</v>
      </c>
      <c r="I319">
        <v>5.7781591377610102</v>
      </c>
      <c r="J319">
        <v>13.815493841145001</v>
      </c>
      <c r="K319">
        <v>4.9875486958252999</v>
      </c>
      <c r="L319">
        <v>4.1231749691135997</v>
      </c>
      <c r="M319">
        <v>6.59921377309887</v>
      </c>
      <c r="N319">
        <v>6.3559858638439319</v>
      </c>
      <c r="O319">
        <v>7.7154796277822841</v>
      </c>
      <c r="P319">
        <v>8.0595651186178507</v>
      </c>
      <c r="Q319">
        <v>10.005075455549351</v>
      </c>
      <c r="R319">
        <v>3.075665977232684</v>
      </c>
      <c r="S319">
        <v>4.1051840304502614</v>
      </c>
    </row>
    <row r="320" spans="2:19" hidden="1" x14ac:dyDescent="0.25">
      <c r="B320" t="s">
        <v>4</v>
      </c>
      <c r="C320" t="s">
        <v>199</v>
      </c>
      <c r="D320" t="s">
        <v>235</v>
      </c>
      <c r="E320">
        <v>26.337367643473801</v>
      </c>
      <c r="F320">
        <v>48.9267926618692</v>
      </c>
      <c r="G320">
        <v>18.693706629461399</v>
      </c>
      <c r="H320">
        <v>15.531596573954999</v>
      </c>
      <c r="I320">
        <v>9.5672468275522995</v>
      </c>
      <c r="J320">
        <v>18.4350575358485</v>
      </c>
      <c r="K320">
        <v>10.698906952842201</v>
      </c>
      <c r="L320">
        <v>8.6943752912719692</v>
      </c>
      <c r="M320">
        <v>14.351499831050001</v>
      </c>
      <c r="N320">
        <v>11.33629962241754</v>
      </c>
      <c r="O320">
        <v>11.978557392211901</v>
      </c>
      <c r="P320">
        <v>15.174233990072659</v>
      </c>
      <c r="Q320">
        <v>12.91325083366781</v>
      </c>
      <c r="R320">
        <v>11.428545724617519</v>
      </c>
      <c r="S320">
        <v>10.80536091953751</v>
      </c>
    </row>
    <row r="321" spans="2:19" hidden="1" x14ac:dyDescent="0.25">
      <c r="B321" t="s">
        <v>4</v>
      </c>
      <c r="C321" t="s">
        <v>199</v>
      </c>
      <c r="D321" t="s">
        <v>236</v>
      </c>
      <c r="E321">
        <v>25.5965982354716</v>
      </c>
      <c r="F321">
        <v>48.126844126327804</v>
      </c>
      <c r="G321">
        <v>21.308198266238101</v>
      </c>
      <c r="H321">
        <v>20.304866484955099</v>
      </c>
      <c r="I321">
        <v>13.0720866608658</v>
      </c>
      <c r="J321">
        <v>22.265794286372799</v>
      </c>
      <c r="K321">
        <v>10.995421587979401</v>
      </c>
      <c r="L321">
        <v>8.3814335376989302</v>
      </c>
      <c r="M321">
        <v>14.327126126425</v>
      </c>
      <c r="N321">
        <v>13.58893104184027</v>
      </c>
      <c r="O321">
        <v>14.62139439675064</v>
      </c>
      <c r="P321">
        <v>18.546733325160719</v>
      </c>
      <c r="Q321">
        <v>17.039436367494609</v>
      </c>
      <c r="R321">
        <v>9.3177470270413281</v>
      </c>
      <c r="S321">
        <v>12.678961227659601</v>
      </c>
    </row>
    <row r="322" spans="2:19" hidden="1" x14ac:dyDescent="0.25">
      <c r="B322" t="s">
        <v>4</v>
      </c>
      <c r="C322" t="s">
        <v>199</v>
      </c>
      <c r="D322" t="s">
        <v>237</v>
      </c>
      <c r="E322">
        <v>19.2169613927245</v>
      </c>
      <c r="F322">
        <v>30.134797235156501</v>
      </c>
      <c r="G322">
        <v>12.188451100014399</v>
      </c>
      <c r="H322">
        <v>11.228482859364799</v>
      </c>
      <c r="I322">
        <v>6.8985264821176404</v>
      </c>
      <c r="J322">
        <v>11.0432576564458</v>
      </c>
      <c r="K322">
        <v>5.9826943170286002</v>
      </c>
      <c r="L322">
        <v>4.7627710773273702</v>
      </c>
      <c r="M322">
        <v>7.1697483256840302</v>
      </c>
      <c r="N322">
        <v>8.4987277361723077</v>
      </c>
      <c r="O322">
        <v>8.1914417176799557</v>
      </c>
      <c r="P322">
        <v>10.29024778911276</v>
      </c>
      <c r="Q322">
        <v>8.4237171902063341</v>
      </c>
      <c r="R322">
        <v>5.8416910859869517</v>
      </c>
      <c r="S322">
        <v>8.5376028054054895</v>
      </c>
    </row>
    <row r="323" spans="2:19" hidden="1" x14ac:dyDescent="0.25">
      <c r="B323" t="s">
        <v>4</v>
      </c>
      <c r="C323" t="s">
        <v>199</v>
      </c>
      <c r="D323" t="s">
        <v>135</v>
      </c>
      <c r="E323"/>
      <c r="F323"/>
      <c r="G323" s="41"/>
      <c r="H323">
        <v>0.62662245263416605</v>
      </c>
      <c r="I323" s="41"/>
      <c r="J323" s="41"/>
      <c r="K323" s="41"/>
      <c r="L323" s="41"/>
      <c r="M323" s="41"/>
      <c r="N323" s="41"/>
      <c r="O323"/>
      <c r="P323"/>
      <c r="Q323"/>
      <c r="R323"/>
      <c r="S323"/>
    </row>
    <row r="324" spans="2:19" hidden="1" x14ac:dyDescent="0.25">
      <c r="B324" t="s">
        <v>4</v>
      </c>
      <c r="C324" t="s">
        <v>199</v>
      </c>
      <c r="D324" t="s">
        <v>123</v>
      </c>
      <c r="E324"/>
      <c r="F324">
        <v>5.4034699340499701</v>
      </c>
      <c r="G324">
        <v>2.4535607309121099</v>
      </c>
      <c r="H324">
        <v>2.7331027232201501</v>
      </c>
      <c r="I324" s="41"/>
      <c r="J324" s="41"/>
      <c r="K324">
        <v>1.7944022727736699</v>
      </c>
      <c r="L324">
        <v>1.1778601358452601</v>
      </c>
      <c r="M324">
        <v>2.3258064862339598</v>
      </c>
      <c r="N324" s="41"/>
      <c r="O324" s="41"/>
      <c r="P324" s="41"/>
      <c r="Q324" s="41"/>
      <c r="R324" s="41"/>
      <c r="S324"/>
    </row>
    <row r="325" spans="2:19" hidden="1" x14ac:dyDescent="0.25">
      <c r="B325" t="s">
        <v>4</v>
      </c>
      <c r="C325" t="s">
        <v>199</v>
      </c>
      <c r="D325" t="s">
        <v>124</v>
      </c>
      <c r="E325"/>
      <c r="F325">
        <v>0.91616211362154198</v>
      </c>
      <c r="G325">
        <v>1.1828461091879701</v>
      </c>
      <c r="H325">
        <v>2.9750582505120202</v>
      </c>
      <c r="I325" s="41"/>
      <c r="J325" s="41"/>
      <c r="K325" s="41"/>
      <c r="L325" s="41"/>
      <c r="M325" s="41"/>
      <c r="N325" s="41"/>
      <c r="O325" s="41"/>
      <c r="P325" s="41"/>
      <c r="Q325" s="41"/>
      <c r="R325" s="41"/>
      <c r="S325"/>
    </row>
    <row r="326" spans="2:19" hidden="1" x14ac:dyDescent="0.25">
      <c r="B326" t="s">
        <v>4</v>
      </c>
      <c r="C326" t="s">
        <v>199</v>
      </c>
      <c r="D326" t="s">
        <v>125</v>
      </c>
      <c r="E326">
        <v>16.5345583518971</v>
      </c>
      <c r="F326">
        <v>13.402196871206399</v>
      </c>
      <c r="G326">
        <v>3.4981376442465999</v>
      </c>
      <c r="H326">
        <v>2.1227379722429802</v>
      </c>
      <c r="I326" s="41"/>
      <c r="J326">
        <v>5.4039089034379302</v>
      </c>
      <c r="K326">
        <v>3.5315805535417799</v>
      </c>
      <c r="L326">
        <v>3.8993435438162498</v>
      </c>
      <c r="M326">
        <v>5.9265602523543004</v>
      </c>
      <c r="N326">
        <v>1.5199573908054129</v>
      </c>
      <c r="O326">
        <v>3.7732493508874998</v>
      </c>
      <c r="P326">
        <v>6.9279109777490424</v>
      </c>
      <c r="Q326">
        <v>7.8850845018985636</v>
      </c>
      <c r="R326" s="41"/>
      <c r="S326"/>
    </row>
    <row r="327" spans="2:19" hidden="1" x14ac:dyDescent="0.25">
      <c r="B327" t="s">
        <v>4</v>
      </c>
      <c r="C327" t="s">
        <v>199</v>
      </c>
      <c r="D327" t="s">
        <v>243</v>
      </c>
      <c r="E327">
        <v>48.628083412722802</v>
      </c>
      <c r="F327">
        <v>38.087044010446903</v>
      </c>
      <c r="G327">
        <v>21.3721919397851</v>
      </c>
      <c r="H327"/>
      <c r="I327">
        <v>20.945846102832199</v>
      </c>
      <c r="J327">
        <v>39.405167574779099</v>
      </c>
      <c r="K327">
        <v>35.118856106482603</v>
      </c>
      <c r="L327">
        <v>39.408435189081104</v>
      </c>
      <c r="M327">
        <v>50.9788673646296</v>
      </c>
      <c r="N327">
        <v>21.075806799410579</v>
      </c>
      <c r="O327">
        <v>26.82358449297752</v>
      </c>
      <c r="P327">
        <v>51.019005156188811</v>
      </c>
      <c r="Q327">
        <v>54.534231717023587</v>
      </c>
      <c r="R327">
        <v>14.509480559318741</v>
      </c>
      <c r="S327"/>
    </row>
    <row r="328" spans="2:19" hidden="1" x14ac:dyDescent="0.25">
      <c r="B328" t="s">
        <v>4</v>
      </c>
      <c r="C328" t="s">
        <v>199</v>
      </c>
      <c r="D328" t="s">
        <v>127</v>
      </c>
      <c r="E328"/>
      <c r="F328">
        <v>4.8023535256225403</v>
      </c>
      <c r="G328">
        <v>2.6690675140332298</v>
      </c>
      <c r="H328">
        <v>3.0019267125414402</v>
      </c>
      <c r="I328" s="41"/>
      <c r="J328" s="41"/>
      <c r="K328" s="41"/>
      <c r="L328" s="41"/>
      <c r="M328" s="41"/>
      <c r="N328" s="41"/>
      <c r="O328" s="41"/>
      <c r="P328" s="41"/>
      <c r="Q328" s="41"/>
      <c r="R328" s="41"/>
      <c r="S328"/>
    </row>
    <row r="329" spans="2:19" hidden="1" x14ac:dyDescent="0.25">
      <c r="B329" t="s">
        <v>4</v>
      </c>
      <c r="C329" t="s">
        <v>199</v>
      </c>
      <c r="D329" t="s">
        <v>105</v>
      </c>
      <c r="E329"/>
      <c r="F329">
        <v>24.8358372541385</v>
      </c>
      <c r="G329">
        <v>10.937059358444801</v>
      </c>
      <c r="H329"/>
      <c r="I329">
        <v>14.379316491209099</v>
      </c>
      <c r="J329">
        <v>27.569976786302298</v>
      </c>
      <c r="K329">
        <v>23.3746991023453</v>
      </c>
      <c r="L329">
        <v>26.9807665277296</v>
      </c>
      <c r="M329">
        <v>34.573391768816698</v>
      </c>
      <c r="N329">
        <v>13.919412480300791</v>
      </c>
      <c r="O329">
        <v>17.966789418373651</v>
      </c>
      <c r="P329">
        <v>33.191918537667931</v>
      </c>
      <c r="Q329">
        <v>37.639866157083283</v>
      </c>
      <c r="R329">
        <v>10.523875816031</v>
      </c>
      <c r="S329"/>
    </row>
    <row r="330" spans="2:19" hidden="1" x14ac:dyDescent="0.25">
      <c r="B330" t="s">
        <v>4</v>
      </c>
      <c r="C330" t="s">
        <v>199</v>
      </c>
      <c r="D330" t="s">
        <v>106</v>
      </c>
      <c r="E330"/>
      <c r="F330">
        <v>30.0202938923575</v>
      </c>
      <c r="G330">
        <v>10.364991929206299</v>
      </c>
      <c r="H330">
        <v>11.350271285173999</v>
      </c>
      <c r="I330">
        <v>6.5665296116231602</v>
      </c>
      <c r="J330">
        <v>11.8351907884767</v>
      </c>
      <c r="K330">
        <v>11.7441570041373</v>
      </c>
      <c r="L330">
        <v>11.8233552267218</v>
      </c>
      <c r="M330">
        <v>15.542454648986901</v>
      </c>
      <c r="N330">
        <v>7.1563943191097881</v>
      </c>
      <c r="O330">
        <v>8.8567950746038662</v>
      </c>
      <c r="P330">
        <v>17.827086618520891</v>
      </c>
      <c r="Q330">
        <v>16.894365559940301</v>
      </c>
      <c r="R330">
        <v>3.9856047432877451</v>
      </c>
      <c r="S330"/>
    </row>
    <row r="331" spans="2:19" hidden="1" x14ac:dyDescent="0.25">
      <c r="B331" t="s">
        <v>4</v>
      </c>
      <c r="C331" t="s">
        <v>199</v>
      </c>
      <c r="D331" t="s">
        <v>244</v>
      </c>
      <c r="E331"/>
      <c r="F331" s="41"/>
      <c r="G331"/>
      <c r="H331" s="41"/>
      <c r="I331"/>
      <c r="J331"/>
      <c r="K331"/>
      <c r="L331"/>
      <c r="M331"/>
      <c r="N331"/>
      <c r="O331"/>
      <c r="P331"/>
      <c r="Q331"/>
      <c r="R331"/>
      <c r="S331"/>
    </row>
    <row r="332" spans="2:19" hidden="1" x14ac:dyDescent="0.25">
      <c r="B332" t="s">
        <v>4</v>
      </c>
      <c r="C332" t="s">
        <v>199</v>
      </c>
      <c r="D332" t="s">
        <v>245</v>
      </c>
      <c r="E332"/>
      <c r="F332" s="41"/>
      <c r="G332"/>
      <c r="H332" s="41"/>
      <c r="I332"/>
      <c r="J332"/>
      <c r="K332"/>
      <c r="L332"/>
      <c r="M332"/>
      <c r="N332"/>
      <c r="O332"/>
      <c r="P332"/>
      <c r="Q332"/>
      <c r="R332"/>
      <c r="S332"/>
    </row>
    <row r="333" spans="2:19" hidden="1" x14ac:dyDescent="0.25">
      <c r="B333" t="s">
        <v>4</v>
      </c>
      <c r="C333" t="s">
        <v>199</v>
      </c>
      <c r="D333" t="s">
        <v>246</v>
      </c>
      <c r="E333"/>
      <c r="F333" s="41"/>
      <c r="G333"/>
      <c r="H333" s="41"/>
      <c r="I333"/>
      <c r="J333"/>
      <c r="K333"/>
      <c r="L333"/>
      <c r="M333"/>
      <c r="N333"/>
      <c r="O333"/>
      <c r="P333"/>
      <c r="Q333"/>
      <c r="R333"/>
      <c r="S333"/>
    </row>
    <row r="334" spans="2:19" hidden="1" x14ac:dyDescent="0.25">
      <c r="B334" t="s">
        <v>4</v>
      </c>
      <c r="C334" t="s">
        <v>199</v>
      </c>
      <c r="D334" t="s">
        <v>247</v>
      </c>
      <c r="E334"/>
      <c r="F334" s="41"/>
      <c r="G334"/>
      <c r="H334" s="41"/>
      <c r="I334"/>
      <c r="J334"/>
      <c r="K334"/>
      <c r="L334"/>
      <c r="M334"/>
      <c r="N334"/>
      <c r="O334"/>
      <c r="P334"/>
      <c r="Q334"/>
      <c r="R334"/>
      <c r="S334"/>
    </row>
    <row r="335" spans="2:19" hidden="1" x14ac:dyDescent="0.25">
      <c r="B335" t="s">
        <v>4</v>
      </c>
      <c r="C335" t="s">
        <v>199</v>
      </c>
      <c r="D335" t="s">
        <v>136</v>
      </c>
      <c r="E335"/>
      <c r="F335" s="41"/>
      <c r="G335"/>
      <c r="H335" s="41"/>
      <c r="I335"/>
      <c r="J335"/>
      <c r="K335"/>
      <c r="L335"/>
      <c r="M335"/>
      <c r="N335"/>
      <c r="O335"/>
      <c r="P335"/>
      <c r="Q335"/>
      <c r="R335"/>
      <c r="S335"/>
    </row>
    <row r="336" spans="2:19" hidden="1" x14ac:dyDescent="0.25">
      <c r="B336" t="s">
        <v>4</v>
      </c>
      <c r="C336" t="s">
        <v>199</v>
      </c>
      <c r="D336" t="s">
        <v>111</v>
      </c>
      <c r="E336"/>
      <c r="F336"/>
      <c r="G336" s="41"/>
      <c r="H336" s="41"/>
      <c r="I336" s="41"/>
      <c r="J336" s="41"/>
      <c r="K336" s="41"/>
      <c r="L336" s="41"/>
      <c r="M336" s="41"/>
      <c r="N336" s="41"/>
      <c r="O336"/>
      <c r="P336"/>
      <c r="Q336"/>
      <c r="R336"/>
      <c r="S336"/>
    </row>
    <row r="337" spans="2:19" hidden="1" x14ac:dyDescent="0.25">
      <c r="B337" t="s">
        <v>4</v>
      </c>
      <c r="C337" t="s">
        <v>199</v>
      </c>
      <c r="D337" t="s">
        <v>583</v>
      </c>
      <c r="E337"/>
      <c r="F337"/>
      <c r="G337"/>
      <c r="H337"/>
      <c r="I337"/>
      <c r="J337"/>
      <c r="K337"/>
      <c r="L337"/>
      <c r="M337"/>
      <c r="N337"/>
      <c r="O337"/>
      <c r="P337"/>
      <c r="Q337"/>
      <c r="R337" s="41"/>
      <c r="S337" s="41"/>
    </row>
    <row r="338" spans="2:19" hidden="1" x14ac:dyDescent="0.25">
      <c r="B338" t="s">
        <v>4</v>
      </c>
      <c r="C338" t="s">
        <v>199</v>
      </c>
      <c r="D338" t="s">
        <v>474</v>
      </c>
      <c r="E338" s="41"/>
      <c r="F338" s="41"/>
      <c r="G338" s="41"/>
      <c r="H338" s="41"/>
      <c r="I338" s="41"/>
      <c r="J338" s="41"/>
      <c r="K338">
        <v>2.24602355398522</v>
      </c>
      <c r="L338">
        <v>0.41417984921788298</v>
      </c>
      <c r="M338" s="41"/>
      <c r="N338" s="41"/>
      <c r="O338" s="41"/>
      <c r="P338" s="41"/>
      <c r="Q338" s="41"/>
      <c r="R338" s="41"/>
      <c r="S338" s="41"/>
    </row>
    <row r="339" spans="2:19" hidden="1" x14ac:dyDescent="0.25">
      <c r="B339" t="s">
        <v>4</v>
      </c>
      <c r="C339" t="s">
        <v>199</v>
      </c>
      <c r="D339" t="s">
        <v>482</v>
      </c>
      <c r="E339"/>
      <c r="F339"/>
      <c r="G339" s="41"/>
      <c r="H339" s="41"/>
      <c r="I339" s="41"/>
      <c r="J339" s="41"/>
      <c r="K339" s="41"/>
      <c r="L339" s="41"/>
      <c r="M339" s="41"/>
      <c r="N339" s="41"/>
      <c r="O339"/>
      <c r="P339"/>
      <c r="Q339"/>
      <c r="R339"/>
      <c r="S339"/>
    </row>
    <row r="340" spans="2:19" hidden="1" x14ac:dyDescent="0.25">
      <c r="B340" t="s">
        <v>4</v>
      </c>
      <c r="C340" t="s">
        <v>199</v>
      </c>
      <c r="D340" t="s">
        <v>584</v>
      </c>
      <c r="E340"/>
      <c r="F340"/>
      <c r="G340">
        <v>75.485434471439007</v>
      </c>
      <c r="H340">
        <v>20.142166899080902</v>
      </c>
      <c r="I340">
        <v>19.502901561925999</v>
      </c>
      <c r="J340">
        <v>31.454155456969598</v>
      </c>
      <c r="K340">
        <v>20.996193028895</v>
      </c>
      <c r="L340">
        <v>12.057415706013799</v>
      </c>
      <c r="M340">
        <v>17.5501966420826</v>
      </c>
      <c r="N340">
        <v>16.84194925768945</v>
      </c>
      <c r="O340"/>
      <c r="P340"/>
      <c r="Q340"/>
      <c r="R340"/>
      <c r="S340"/>
    </row>
    <row r="341" spans="2:19" hidden="1" x14ac:dyDescent="0.25">
      <c r="B341" t="s">
        <v>4</v>
      </c>
      <c r="C341" t="s">
        <v>199</v>
      </c>
      <c r="D341" t="s">
        <v>585</v>
      </c>
      <c r="E341"/>
      <c r="F341"/>
      <c r="G341">
        <v>4.7889610179010296</v>
      </c>
      <c r="H341" s="41"/>
      <c r="I341" s="41"/>
      <c r="J341" s="41"/>
      <c r="K341" s="41"/>
      <c r="L341" s="41"/>
      <c r="M341" s="41"/>
      <c r="N341" s="41"/>
      <c r="O341"/>
      <c r="P341"/>
      <c r="Q341"/>
      <c r="R341"/>
      <c r="S341"/>
    </row>
    <row r="342" spans="2:19" hidden="1" x14ac:dyDescent="0.25">
      <c r="B342" t="s">
        <v>4</v>
      </c>
      <c r="C342" t="s">
        <v>199</v>
      </c>
      <c r="D342" t="s">
        <v>587</v>
      </c>
      <c r="E342">
        <v>77.606564861889197</v>
      </c>
      <c r="F342"/>
      <c r="G342"/>
      <c r="H342"/>
      <c r="I342"/>
      <c r="J342"/>
      <c r="K342"/>
      <c r="L342"/>
      <c r="M342"/>
      <c r="N342"/>
      <c r="O342"/>
      <c r="P342"/>
      <c r="Q342"/>
      <c r="R342"/>
      <c r="S342"/>
    </row>
    <row r="343" spans="2:19" hidden="1" x14ac:dyDescent="0.25">
      <c r="B343" t="s">
        <v>4</v>
      </c>
      <c r="C343" t="s">
        <v>199</v>
      </c>
      <c r="D343" t="s">
        <v>588</v>
      </c>
      <c r="E343"/>
      <c r="F343"/>
      <c r="G343"/>
      <c r="H343" s="41"/>
      <c r="I343" s="41"/>
      <c r="J343" s="41"/>
      <c r="K343" s="41"/>
      <c r="L343" s="41"/>
      <c r="M343" s="41"/>
      <c r="N343" s="41"/>
      <c r="O343" s="41"/>
      <c r="P343" s="41"/>
      <c r="Q343" s="41"/>
      <c r="R343" s="41"/>
      <c r="S343"/>
    </row>
    <row r="344" spans="2:19" hidden="1" x14ac:dyDescent="0.25">
      <c r="B344" t="s">
        <v>4</v>
      </c>
      <c r="C344" t="s">
        <v>199</v>
      </c>
      <c r="D344" t="s">
        <v>491</v>
      </c>
      <c r="E344"/>
      <c r="F344" s="41"/>
      <c r="G344"/>
      <c r="H344" s="41"/>
      <c r="I344"/>
      <c r="J344"/>
      <c r="K344"/>
      <c r="L344"/>
      <c r="M344"/>
      <c r="N344"/>
      <c r="O344"/>
      <c r="P344"/>
      <c r="Q344"/>
      <c r="R344"/>
      <c r="S344"/>
    </row>
    <row r="345" spans="2:19" hidden="1" x14ac:dyDescent="0.25">
      <c r="B345" t="s">
        <v>4</v>
      </c>
      <c r="C345" t="s">
        <v>199</v>
      </c>
      <c r="D345" t="s">
        <v>589</v>
      </c>
      <c r="E345">
        <v>7.4943168048170197</v>
      </c>
      <c r="F345"/>
      <c r="G345"/>
      <c r="H345"/>
      <c r="I345"/>
      <c r="J345"/>
      <c r="K345"/>
      <c r="L345"/>
      <c r="M345"/>
      <c r="N345"/>
      <c r="O345"/>
      <c r="P345"/>
      <c r="Q345"/>
      <c r="R345"/>
      <c r="S345"/>
    </row>
    <row r="346" spans="2:19" hidden="1" x14ac:dyDescent="0.25">
      <c r="B346" t="s">
        <v>4</v>
      </c>
      <c r="C346" t="s">
        <v>199</v>
      </c>
      <c r="D346" t="s">
        <v>492</v>
      </c>
      <c r="E346"/>
      <c r="F346">
        <v>11.3732764138989</v>
      </c>
      <c r="G346">
        <v>5.0899028315424797</v>
      </c>
      <c r="H346">
        <v>2.74315223244461</v>
      </c>
      <c r="I346">
        <v>1.7687845510953999</v>
      </c>
      <c r="J346">
        <v>2.2180682704889101</v>
      </c>
      <c r="K346">
        <v>2.1553949565734798</v>
      </c>
      <c r="L346">
        <v>1.8664162732710701</v>
      </c>
      <c r="M346">
        <v>0.802797442535362</v>
      </c>
      <c r="N346">
        <v>1.8311921848842601</v>
      </c>
      <c r="O346">
        <v>1.7159411357403029</v>
      </c>
      <c r="P346">
        <v>2.7172438674832651</v>
      </c>
      <c r="Q346">
        <v>2.502533407805382</v>
      </c>
      <c r="R346" s="41"/>
      <c r="S346">
        <v>2.912576373091166</v>
      </c>
    </row>
    <row r="347" spans="2:19" hidden="1" x14ac:dyDescent="0.25">
      <c r="B347" t="s">
        <v>4</v>
      </c>
      <c r="C347" t="s">
        <v>199</v>
      </c>
      <c r="D347" t="s">
        <v>493</v>
      </c>
      <c r="E347"/>
      <c r="F347">
        <v>13.353350463722901</v>
      </c>
      <c r="G347">
        <v>5.7083955843335703</v>
      </c>
      <c r="H347">
        <v>5.2443649172668199</v>
      </c>
      <c r="I347">
        <v>3.1200309384236098</v>
      </c>
      <c r="J347">
        <v>3.8633128925123099</v>
      </c>
      <c r="K347">
        <v>2.7724331120969201</v>
      </c>
      <c r="L347">
        <v>1.8416863060823501</v>
      </c>
      <c r="M347">
        <v>1.95635130778348</v>
      </c>
      <c r="N347">
        <v>3.8224972973044218</v>
      </c>
      <c r="O347">
        <v>3.1943656394845452</v>
      </c>
      <c r="P347">
        <v>4.9707125754331356</v>
      </c>
      <c r="Q347">
        <v>2.9783292243325912</v>
      </c>
      <c r="R347">
        <v>3.3930675153517109</v>
      </c>
      <c r="S347">
        <v>5.7350601828826324</v>
      </c>
    </row>
    <row r="348" spans="2:19" hidden="1" x14ac:dyDescent="0.25">
      <c r="B348" t="s">
        <v>4</v>
      </c>
      <c r="C348" t="s">
        <v>199</v>
      </c>
      <c r="D348" t="s">
        <v>494</v>
      </c>
      <c r="E348"/>
      <c r="F348">
        <v>37.953185370083297</v>
      </c>
      <c r="G348">
        <v>11.2693349747897</v>
      </c>
      <c r="H348">
        <v>4.0153749245009998</v>
      </c>
      <c r="I348">
        <v>3.0786831407688799</v>
      </c>
      <c r="J348">
        <v>3.8718656378401799</v>
      </c>
      <c r="K348">
        <v>5.4487212392878401</v>
      </c>
      <c r="L348">
        <v>3.5193506531433898</v>
      </c>
      <c r="M348">
        <v>2.9825525894698601</v>
      </c>
      <c r="N348">
        <v>1.872006860853533</v>
      </c>
      <c r="O348">
        <v>2.251535668691147</v>
      </c>
      <c r="P348">
        <v>3.9367718433477652</v>
      </c>
      <c r="Q348">
        <v>1.7975247046862091</v>
      </c>
      <c r="R348">
        <v>3.4853402135291871</v>
      </c>
      <c r="S348">
        <v>4.8691028126199294</v>
      </c>
    </row>
    <row r="349" spans="2:19" hidden="1" x14ac:dyDescent="0.25">
      <c r="B349" t="s">
        <v>4</v>
      </c>
      <c r="C349" t="s">
        <v>199</v>
      </c>
      <c r="D349" t="s">
        <v>496</v>
      </c>
      <c r="E349"/>
      <c r="F349" s="41"/>
      <c r="G349"/>
      <c r="H349" s="41"/>
      <c r="I349"/>
      <c r="J349"/>
      <c r="K349"/>
      <c r="L349"/>
      <c r="M349"/>
      <c r="N349"/>
      <c r="O349"/>
      <c r="P349"/>
      <c r="Q349"/>
      <c r="R349"/>
      <c r="S349"/>
    </row>
    <row r="350" spans="2:19" hidden="1" x14ac:dyDescent="0.25">
      <c r="B350" t="s">
        <v>4</v>
      </c>
      <c r="C350" t="s">
        <v>199</v>
      </c>
      <c r="D350" t="s">
        <v>590</v>
      </c>
      <c r="E350"/>
      <c r="F350">
        <v>9.3464037638676306E-2</v>
      </c>
      <c r="G350">
        <v>7.0457885009056795E-2</v>
      </c>
      <c r="H350">
        <v>1.5943617421993201E-2</v>
      </c>
      <c r="I350">
        <v>1.5419881897038299E-2</v>
      </c>
      <c r="J350">
        <v>2.8297981100674802E-2</v>
      </c>
      <c r="K350">
        <v>1.7898036928291301E-2</v>
      </c>
      <c r="L350">
        <v>5.8731723797179898E-2</v>
      </c>
      <c r="M350">
        <v>4.3786417764283297E-2</v>
      </c>
      <c r="N350">
        <v>1.9471657638954799E-2</v>
      </c>
      <c r="O350">
        <v>2.394424773277078E-2</v>
      </c>
      <c r="P350">
        <v>8.378306693054725E-3</v>
      </c>
      <c r="Q350" s="41"/>
      <c r="R350" s="41"/>
      <c r="S350">
        <v>3.4378528345468583E-2</v>
      </c>
    </row>
    <row r="351" spans="2:19" hidden="1" x14ac:dyDescent="0.25">
      <c r="B351" t="s">
        <v>4</v>
      </c>
      <c r="C351" t="s">
        <v>199</v>
      </c>
      <c r="D351" t="s">
        <v>591</v>
      </c>
      <c r="E351"/>
      <c r="F351">
        <v>4.6055858701719202E-2</v>
      </c>
      <c r="G351">
        <v>2.1369560963610999E-2</v>
      </c>
      <c r="H351">
        <v>5.6052695749911896E-3</v>
      </c>
      <c r="I351">
        <v>9.9366935346875893E-3</v>
      </c>
      <c r="J351">
        <v>7.4633423439854603E-3</v>
      </c>
      <c r="K351">
        <v>7.2491423688168504E-3</v>
      </c>
      <c r="L351">
        <v>2.1615224033058999E-2</v>
      </c>
      <c r="M351">
        <v>1.18038790062349E-2</v>
      </c>
      <c r="N351">
        <v>2.0138843441118451E-2</v>
      </c>
      <c r="O351">
        <v>7.3405262777761597E-3</v>
      </c>
      <c r="P351">
        <v>3.0656339904117529E-3</v>
      </c>
      <c r="Q351" s="41"/>
      <c r="R351" s="41"/>
      <c r="S351">
        <v>9.7383165434127613E-3</v>
      </c>
    </row>
    <row r="352" spans="2:19" hidden="1" x14ac:dyDescent="0.25">
      <c r="B352" t="s">
        <v>4</v>
      </c>
      <c r="C352" t="s">
        <v>199</v>
      </c>
      <c r="D352" t="s">
        <v>500</v>
      </c>
      <c r="E352"/>
      <c r="F352" s="41"/>
      <c r="G352">
        <v>1.48118212620944</v>
      </c>
      <c r="H352" s="41"/>
      <c r="I352">
        <v>0.89210824975238801</v>
      </c>
      <c r="J352" s="41"/>
      <c r="K352">
        <v>2.9796994382745501</v>
      </c>
      <c r="L352">
        <v>2.4704980456869499</v>
      </c>
      <c r="M352" s="41"/>
      <c r="N352" s="41"/>
      <c r="O352" s="41"/>
      <c r="P352" s="41"/>
      <c r="Q352">
        <v>0.54842332690827811</v>
      </c>
      <c r="R352" s="41"/>
      <c r="S352" s="41"/>
    </row>
    <row r="353" spans="2:19" hidden="1" x14ac:dyDescent="0.25">
      <c r="B353" t="s">
        <v>4</v>
      </c>
      <c r="C353" t="s">
        <v>199</v>
      </c>
      <c r="D353" t="s">
        <v>592</v>
      </c>
      <c r="E353">
        <v>12.674356354917601</v>
      </c>
      <c r="F353"/>
      <c r="G353"/>
      <c r="H353"/>
      <c r="I353"/>
      <c r="J353"/>
      <c r="K353"/>
      <c r="L353"/>
      <c r="M353"/>
      <c r="N353"/>
      <c r="O353"/>
      <c r="P353"/>
      <c r="Q353"/>
      <c r="R353"/>
      <c r="S353"/>
    </row>
    <row r="354" spans="2:19" hidden="1" x14ac:dyDescent="0.25">
      <c r="B354" t="s">
        <v>4</v>
      </c>
      <c r="C354" t="s">
        <v>199</v>
      </c>
      <c r="D354" t="s">
        <v>511</v>
      </c>
      <c r="E354"/>
      <c r="F354" s="41"/>
      <c r="G354"/>
      <c r="H354" s="41"/>
      <c r="I354" s="41"/>
      <c r="J354" s="41"/>
      <c r="K354">
        <v>0.81060712960173498</v>
      </c>
      <c r="L354" s="41"/>
      <c r="M354" s="41"/>
      <c r="N354" s="41"/>
      <c r="O354" s="41"/>
      <c r="P354" s="41"/>
      <c r="Q354" s="41"/>
      <c r="R354" s="41"/>
      <c r="S354" s="41"/>
    </row>
    <row r="355" spans="2:19" hidden="1" x14ac:dyDescent="0.25">
      <c r="B355" t="s">
        <v>4</v>
      </c>
      <c r="C355" t="s">
        <v>252</v>
      </c>
      <c r="D355" t="s">
        <v>28</v>
      </c>
      <c r="E355"/>
      <c r="F355">
        <v>568.66382069494398</v>
      </c>
      <c r="G355">
        <v>151.323042727418</v>
      </c>
      <c r="H355" s="41"/>
      <c r="I355" s="41"/>
      <c r="J355">
        <v>62.871297023139903</v>
      </c>
      <c r="K355">
        <v>50.287141119224401</v>
      </c>
      <c r="L355">
        <v>65.903191547853993</v>
      </c>
      <c r="M355">
        <v>118.841611457792</v>
      </c>
      <c r="N355">
        <v>80.359571342984168</v>
      </c>
      <c r="O355">
        <v>104.545105681626</v>
      </c>
      <c r="P355">
        <v>99.116175918507238</v>
      </c>
      <c r="Q355">
        <v>119.47966750904629</v>
      </c>
      <c r="R355" s="41"/>
      <c r="S355"/>
    </row>
    <row r="356" spans="2:19" hidden="1" x14ac:dyDescent="0.25">
      <c r="B356" t="s">
        <v>4</v>
      </c>
      <c r="C356" t="s">
        <v>252</v>
      </c>
      <c r="D356" t="s">
        <v>29</v>
      </c>
      <c r="E356"/>
      <c r="F356" s="41"/>
      <c r="G356" s="41"/>
      <c r="H356" s="41"/>
      <c r="I356" s="41"/>
      <c r="J356" s="41"/>
      <c r="K356" s="41"/>
      <c r="L356" s="41"/>
      <c r="M356">
        <v>38.433538602817997</v>
      </c>
      <c r="N356">
        <v>129.32508984961501</v>
      </c>
      <c r="O356">
        <v>163.24139527668689</v>
      </c>
      <c r="P356">
        <v>191.55798809728901</v>
      </c>
      <c r="Q356">
        <v>161.7700821093336</v>
      </c>
      <c r="R356"/>
      <c r="S356"/>
    </row>
    <row r="357" spans="2:19" hidden="1" x14ac:dyDescent="0.25">
      <c r="B357" t="s">
        <v>4</v>
      </c>
      <c r="C357" t="s">
        <v>252</v>
      </c>
      <c r="D357" t="s">
        <v>253</v>
      </c>
      <c r="E357">
        <v>1139.26083598474</v>
      </c>
      <c r="F357">
        <v>629.34942225928103</v>
      </c>
      <c r="G357">
        <v>258.11609028438198</v>
      </c>
      <c r="H357">
        <v>246.014444193456</v>
      </c>
      <c r="I357">
        <v>97.919518063389603</v>
      </c>
      <c r="J357">
        <v>167.833994453592</v>
      </c>
      <c r="K357">
        <v>123.63169970019899</v>
      </c>
      <c r="L357">
        <v>129.909256802334</v>
      </c>
      <c r="M357">
        <v>271.41778892428601</v>
      </c>
      <c r="N357">
        <v>221.9500120308382</v>
      </c>
      <c r="O357">
        <v>266.89653647086533</v>
      </c>
      <c r="P357">
        <v>325.71998642973472</v>
      </c>
      <c r="Q357">
        <v>379.52742026029841</v>
      </c>
      <c r="R357">
        <v>100.1057568742944</v>
      </c>
      <c r="S357"/>
    </row>
    <row r="358" spans="2:19" hidden="1" x14ac:dyDescent="0.25">
      <c r="B358" t="s">
        <v>4</v>
      </c>
      <c r="C358" t="s">
        <v>252</v>
      </c>
      <c r="D358" t="s">
        <v>254</v>
      </c>
      <c r="E358">
        <v>983.543477552833</v>
      </c>
      <c r="F358">
        <v>1766.2049186306499</v>
      </c>
      <c r="G358">
        <v>787.49853306720297</v>
      </c>
      <c r="H358">
        <v>520.39379265421701</v>
      </c>
      <c r="I358">
        <v>494.51459035270699</v>
      </c>
      <c r="J358">
        <v>590.11478654514303</v>
      </c>
      <c r="K358">
        <v>516.784426076773</v>
      </c>
      <c r="L358">
        <v>400.00794739107403</v>
      </c>
      <c r="M358">
        <v>588.26380392083297</v>
      </c>
      <c r="N358">
        <v>354.09926771280351</v>
      </c>
      <c r="O358">
        <v>373.92613237984472</v>
      </c>
      <c r="P358">
        <v>522.32584720690488</v>
      </c>
      <c r="Q358">
        <v>626.88143438636575</v>
      </c>
      <c r="R358">
        <v>424.42211811312683</v>
      </c>
      <c r="S358"/>
    </row>
    <row r="359" spans="2:19" hidden="1" x14ac:dyDescent="0.25">
      <c r="B359" t="s">
        <v>4</v>
      </c>
      <c r="C359" t="s">
        <v>252</v>
      </c>
      <c r="D359" t="s">
        <v>255</v>
      </c>
      <c r="E359">
        <v>1147.38474150556</v>
      </c>
      <c r="F359">
        <v>1883.85302358903</v>
      </c>
      <c r="G359">
        <v>872.995206116227</v>
      </c>
      <c r="H359">
        <v>645.37417758676304</v>
      </c>
      <c r="I359">
        <v>452.63959743257902</v>
      </c>
      <c r="J359">
        <v>536.33348386434204</v>
      </c>
      <c r="K359">
        <v>554.71606607079798</v>
      </c>
      <c r="L359">
        <v>425.52675886751098</v>
      </c>
      <c r="M359">
        <v>530.51650231249096</v>
      </c>
      <c r="N359">
        <v>375.40370353853848</v>
      </c>
      <c r="O359">
        <v>402.70090363895162</v>
      </c>
      <c r="P359">
        <v>523.42170108244045</v>
      </c>
      <c r="Q359">
        <v>587.81636918217157</v>
      </c>
      <c r="R359">
        <v>521.15317060517725</v>
      </c>
      <c r="S359"/>
    </row>
    <row r="360" spans="2:19" hidden="1" x14ac:dyDescent="0.25">
      <c r="B360" t="s">
        <v>4</v>
      </c>
      <c r="C360" t="s">
        <v>252</v>
      </c>
      <c r="D360" t="s">
        <v>256</v>
      </c>
      <c r="E360">
        <v>1618.8485318527401</v>
      </c>
      <c r="F360">
        <v>2373.3767031024699</v>
      </c>
      <c r="G360">
        <v>1032.7574589364599</v>
      </c>
      <c r="H360">
        <v>766.00479997534399</v>
      </c>
      <c r="I360">
        <v>575.690780319125</v>
      </c>
      <c r="J360">
        <v>653.92612291850503</v>
      </c>
      <c r="K360">
        <v>641.63454085886804</v>
      </c>
      <c r="L360">
        <v>454.27633779704502</v>
      </c>
      <c r="M360">
        <v>589.50817282376704</v>
      </c>
      <c r="N360">
        <v>467.41049727380027</v>
      </c>
      <c r="O360">
        <v>487.34499541084102</v>
      </c>
      <c r="P360">
        <v>624.22834091376535</v>
      </c>
      <c r="Q360">
        <v>680.79869233597924</v>
      </c>
      <c r="R360">
        <v>578.16297739593233</v>
      </c>
      <c r="S360"/>
    </row>
    <row r="361" spans="2:19" hidden="1" x14ac:dyDescent="0.25">
      <c r="B361" t="s">
        <v>4</v>
      </c>
      <c r="C361" t="s">
        <v>252</v>
      </c>
      <c r="D361" t="s">
        <v>257</v>
      </c>
      <c r="E361">
        <v>901.70598304953705</v>
      </c>
      <c r="F361">
        <v>1396.9908707762099</v>
      </c>
      <c r="G361">
        <v>749.87714477877603</v>
      </c>
      <c r="H361">
        <v>648.78354987973398</v>
      </c>
      <c r="I361">
        <v>423.61671921915803</v>
      </c>
      <c r="J361">
        <v>490.71971208911799</v>
      </c>
      <c r="K361">
        <v>440.77329967151201</v>
      </c>
      <c r="L361">
        <v>347.121060969778</v>
      </c>
      <c r="M361">
        <v>437.89287881636199</v>
      </c>
      <c r="N361">
        <v>331.22575679758347</v>
      </c>
      <c r="O361">
        <v>324.7075535502006</v>
      </c>
      <c r="P361">
        <v>428.58251431351522</v>
      </c>
      <c r="Q361">
        <v>444.57187226568777</v>
      </c>
      <c r="R361">
        <v>437.94732439965281</v>
      </c>
      <c r="S361"/>
    </row>
    <row r="362" spans="2:19" hidden="1" x14ac:dyDescent="0.25">
      <c r="B362" t="s">
        <v>4</v>
      </c>
      <c r="C362" t="s">
        <v>252</v>
      </c>
      <c r="D362" t="s">
        <v>258</v>
      </c>
      <c r="E362">
        <v>607.474570646948</v>
      </c>
      <c r="F362">
        <v>975.17156009077405</v>
      </c>
      <c r="G362">
        <v>500.052971501434</v>
      </c>
      <c r="H362">
        <v>364.72071761084499</v>
      </c>
      <c r="I362">
        <v>250.25692227777699</v>
      </c>
      <c r="J362">
        <v>311.88888519098202</v>
      </c>
      <c r="K362">
        <v>284.35439360300398</v>
      </c>
      <c r="L362">
        <v>220.2291063058</v>
      </c>
      <c r="M362">
        <v>291.99693704789001</v>
      </c>
      <c r="N362">
        <v>321.82250145757467</v>
      </c>
      <c r="O362">
        <v>334.242063438824</v>
      </c>
      <c r="P362">
        <v>426.55729742497982</v>
      </c>
      <c r="Q362">
        <v>484.04907530271998</v>
      </c>
      <c r="R362">
        <v>267.93856322603739</v>
      </c>
      <c r="S362"/>
    </row>
    <row r="363" spans="2:19" hidden="1" x14ac:dyDescent="0.25">
      <c r="B363" t="s">
        <v>4</v>
      </c>
      <c r="C363" t="s">
        <v>252</v>
      </c>
      <c r="D363" t="s">
        <v>42</v>
      </c>
      <c r="E363">
        <v>1092.62220550099</v>
      </c>
      <c r="F363">
        <v>1838.2575148891401</v>
      </c>
      <c r="G363">
        <v>978.65409131049501</v>
      </c>
      <c r="H363">
        <v>651.72525076821</v>
      </c>
      <c r="I363">
        <v>439.60033356855803</v>
      </c>
      <c r="J363">
        <v>523.414427776617</v>
      </c>
      <c r="K363">
        <v>691.70318660319799</v>
      </c>
      <c r="L363">
        <v>547.76281983190404</v>
      </c>
      <c r="M363">
        <v>729.446137644126</v>
      </c>
      <c r="N363">
        <v>486.32900114585198</v>
      </c>
      <c r="O363">
        <v>475.96468263901642</v>
      </c>
      <c r="P363">
        <v>634.92924203173675</v>
      </c>
      <c r="Q363">
        <v>732.64008461043693</v>
      </c>
      <c r="R363">
        <v>532.28482334968396</v>
      </c>
      <c r="S363"/>
    </row>
    <row r="364" spans="2:19" hidden="1" x14ac:dyDescent="0.25">
      <c r="B364" t="s">
        <v>4</v>
      </c>
      <c r="C364" t="s">
        <v>252</v>
      </c>
      <c r="D364" t="s">
        <v>259</v>
      </c>
      <c r="E364"/>
      <c r="F364">
        <v>185.43906636843499</v>
      </c>
      <c r="G364">
        <v>128.01679214517699</v>
      </c>
      <c r="H364">
        <v>74.561073110897695</v>
      </c>
      <c r="I364">
        <v>48.633442603957199</v>
      </c>
      <c r="J364">
        <v>58.6063320386749</v>
      </c>
      <c r="K364">
        <v>107.598257641457</v>
      </c>
      <c r="L364">
        <v>81.901507705345097</v>
      </c>
      <c r="M364">
        <v>109.179320206922</v>
      </c>
      <c r="N364">
        <v>105.99388873359349</v>
      </c>
      <c r="O364">
        <v>105.50410239523561</v>
      </c>
      <c r="P364">
        <v>131.10125449253201</v>
      </c>
      <c r="Q364">
        <v>149.52154662969019</v>
      </c>
      <c r="R364">
        <v>76.417992487846647</v>
      </c>
      <c r="S364"/>
    </row>
    <row r="365" spans="2:19" hidden="1" x14ac:dyDescent="0.25">
      <c r="B365" t="s">
        <v>4</v>
      </c>
      <c r="C365" t="s">
        <v>252</v>
      </c>
      <c r="D365" t="s">
        <v>58</v>
      </c>
      <c r="E365">
        <v>3464.9174019503898</v>
      </c>
      <c r="F365">
        <v>2527.5465781292601</v>
      </c>
      <c r="G365">
        <v>960.07636677282903</v>
      </c>
      <c r="H365">
        <v>838.57690547658103</v>
      </c>
      <c r="I365">
        <v>379.596458438902</v>
      </c>
      <c r="J365">
        <v>709.748211669081</v>
      </c>
      <c r="K365">
        <v>527.27582284427501</v>
      </c>
      <c r="L365">
        <v>442.06306191265202</v>
      </c>
      <c r="M365">
        <v>828.06255687428495</v>
      </c>
      <c r="N365">
        <v>391.66833708168298</v>
      </c>
      <c r="O365">
        <v>446.34607307946499</v>
      </c>
      <c r="P365">
        <v>587.36344550980914</v>
      </c>
      <c r="Q365">
        <v>807.05822754314352</v>
      </c>
      <c r="R365">
        <v>377.27403100242532</v>
      </c>
      <c r="S365"/>
    </row>
    <row r="366" spans="2:19" hidden="1" x14ac:dyDescent="0.25">
      <c r="B366" t="s">
        <v>4</v>
      </c>
      <c r="C366" t="s">
        <v>252</v>
      </c>
      <c r="D366" t="s">
        <v>59</v>
      </c>
      <c r="E366">
        <v>2543.9309978840902</v>
      </c>
      <c r="F366">
        <v>4008.98046815015</v>
      </c>
      <c r="G366">
        <v>1796.4077031976799</v>
      </c>
      <c r="H366">
        <v>1248.99815495848</v>
      </c>
      <c r="I366">
        <v>784.99397861150396</v>
      </c>
      <c r="J366">
        <v>1116.4663548235601</v>
      </c>
      <c r="K366">
        <v>969.78785596111697</v>
      </c>
      <c r="L366">
        <v>772.37040084719899</v>
      </c>
      <c r="M366">
        <v>1145.5086551679401</v>
      </c>
      <c r="N366">
        <v>746.02437499942562</v>
      </c>
      <c r="O366">
        <v>795.47207821515667</v>
      </c>
      <c r="P366">
        <v>1001.9798887773781</v>
      </c>
      <c r="Q366">
        <v>1155.1182853748869</v>
      </c>
      <c r="R366">
        <v>868.90454072242335</v>
      </c>
      <c r="S366"/>
    </row>
    <row r="367" spans="2:19" hidden="1" x14ac:dyDescent="0.25">
      <c r="B367" t="s">
        <v>4</v>
      </c>
      <c r="C367" t="s">
        <v>252</v>
      </c>
      <c r="D367" t="s">
        <v>60</v>
      </c>
      <c r="E367"/>
      <c r="F367">
        <v>568.66382069494398</v>
      </c>
      <c r="G367">
        <v>64.047346907056706</v>
      </c>
      <c r="H367">
        <v>63.187241042579103</v>
      </c>
      <c r="I367">
        <v>59.227445784711499</v>
      </c>
      <c r="J367">
        <v>145.84317523526599</v>
      </c>
      <c r="K367">
        <v>87.314682463086697</v>
      </c>
      <c r="L367">
        <v>105.458641797886</v>
      </c>
      <c r="M367">
        <v>211.03434905889</v>
      </c>
      <c r="N367">
        <v>114.8424230567977</v>
      </c>
      <c r="O367">
        <v>142.8670032505797</v>
      </c>
      <c r="P367">
        <v>177.1543208707308</v>
      </c>
      <c r="Q367">
        <v>224.48535804106899</v>
      </c>
      <c r="R367">
        <v>46.611330960198522</v>
      </c>
      <c r="S367"/>
    </row>
    <row r="368" spans="2:19" hidden="1" x14ac:dyDescent="0.25">
      <c r="B368" t="s">
        <v>4</v>
      </c>
      <c r="C368" t="s">
        <v>252</v>
      </c>
      <c r="D368" t="s">
        <v>260</v>
      </c>
      <c r="E368">
        <v>881.48592506944306</v>
      </c>
      <c r="F368">
        <v>1443.6861980414501</v>
      </c>
      <c r="G368">
        <v>772.88488739356001</v>
      </c>
      <c r="H368">
        <v>590.56105633840002</v>
      </c>
      <c r="I368">
        <v>440.70477397606999</v>
      </c>
      <c r="J368">
        <v>437.20693711569498</v>
      </c>
      <c r="K368">
        <v>445.860822464357</v>
      </c>
      <c r="L368">
        <v>348.79181891639598</v>
      </c>
      <c r="M368">
        <v>423.072030678342</v>
      </c>
      <c r="N368">
        <v>305.02735775910782</v>
      </c>
      <c r="O368">
        <v>332.33027374145172</v>
      </c>
      <c r="P368">
        <v>434.05041864299562</v>
      </c>
      <c r="Q368">
        <v>400.25257886487651</v>
      </c>
      <c r="R368">
        <v>482.70610291493989</v>
      </c>
      <c r="S368"/>
    </row>
    <row r="369" spans="2:19" hidden="1" x14ac:dyDescent="0.25">
      <c r="B369" t="s">
        <v>4</v>
      </c>
      <c r="C369" t="s">
        <v>252</v>
      </c>
      <c r="D369" t="s">
        <v>81</v>
      </c>
      <c r="E369"/>
      <c r="F369">
        <v>568.66382069494398</v>
      </c>
      <c r="G369">
        <v>210.582398091458</v>
      </c>
      <c r="H369">
        <v>263.29175955343698</v>
      </c>
      <c r="I369">
        <v>133.36464370155801</v>
      </c>
      <c r="J369">
        <v>293.67442350370499</v>
      </c>
      <c r="K369">
        <v>209.50403318607701</v>
      </c>
      <c r="L369">
        <v>232.84667362813499</v>
      </c>
      <c r="M369">
        <v>433.23008030424501</v>
      </c>
      <c r="N369">
        <v>173.41248395868101</v>
      </c>
      <c r="O369">
        <v>175.90169527952469</v>
      </c>
      <c r="P369">
        <v>246.5478989558668</v>
      </c>
      <c r="Q369">
        <v>393.20242690913392</v>
      </c>
      <c r="R369">
        <v>92.399431154741208</v>
      </c>
      <c r="S369"/>
    </row>
    <row r="370" spans="2:19" hidden="1" x14ac:dyDescent="0.25">
      <c r="B370" t="s">
        <v>4</v>
      </c>
      <c r="C370" t="s">
        <v>252</v>
      </c>
      <c r="D370" t="s">
        <v>92</v>
      </c>
      <c r="E370"/>
      <c r="F370">
        <v>3269.0436216411599</v>
      </c>
      <c r="G370">
        <v>1452.9397798057801</v>
      </c>
      <c r="H370">
        <v>958.44602913068002</v>
      </c>
      <c r="I370">
        <v>838.27736673883999</v>
      </c>
      <c r="J370">
        <v>981.84925517201498</v>
      </c>
      <c r="K370">
        <v>800.74189446717605</v>
      </c>
      <c r="L370">
        <v>641.09832227025902</v>
      </c>
      <c r="M370">
        <v>950.87005330005798</v>
      </c>
      <c r="N370">
        <v>602.08740114314264</v>
      </c>
      <c r="O370">
        <v>628.7615102464157</v>
      </c>
      <c r="P370">
        <v>848.43952987448404</v>
      </c>
      <c r="Q370">
        <v>1011.764633906599</v>
      </c>
      <c r="R370">
        <v>660.17079739625444</v>
      </c>
      <c r="S370"/>
    </row>
    <row r="371" spans="2:19" hidden="1" x14ac:dyDescent="0.25">
      <c r="B371" t="s">
        <v>4</v>
      </c>
      <c r="C371" t="s">
        <v>252</v>
      </c>
      <c r="D371" t="s">
        <v>261</v>
      </c>
      <c r="E371">
        <v>6830.2973321397903</v>
      </c>
      <c r="F371"/>
      <c r="G371"/>
      <c r="H371"/>
      <c r="I371"/>
      <c r="J371"/>
      <c r="K371"/>
      <c r="L371"/>
      <c r="M371"/>
      <c r="N371"/>
      <c r="O371"/>
      <c r="P371"/>
      <c r="Q371"/>
      <c r="R371"/>
      <c r="S371"/>
    </row>
    <row r="372" spans="2:19" hidden="1" x14ac:dyDescent="0.25">
      <c r="B372" t="s">
        <v>4</v>
      </c>
      <c r="C372" t="s">
        <v>252</v>
      </c>
      <c r="D372" t="s">
        <v>518</v>
      </c>
      <c r="E372">
        <v>2226.3231024996899</v>
      </c>
      <c r="F372">
        <v>3348.54826319324</v>
      </c>
      <c r="G372">
        <v>1532.8104304379001</v>
      </c>
      <c r="H372">
        <v>1170.8264977715</v>
      </c>
      <c r="I372">
        <v>825.94770259690301</v>
      </c>
      <c r="J372">
        <v>965.81500810948705</v>
      </c>
      <c r="K372">
        <v>925.98893446187196</v>
      </c>
      <c r="L372">
        <v>674.50544410284499</v>
      </c>
      <c r="M372">
        <v>881.50510987165706</v>
      </c>
      <c r="N372">
        <v>789.23299873137501</v>
      </c>
      <c r="O372">
        <v>821.58705884966491</v>
      </c>
      <c r="P372">
        <v>1050.785638338745</v>
      </c>
      <c r="Q372">
        <v>1164.847767638699</v>
      </c>
      <c r="R372">
        <v>846.10154062196989</v>
      </c>
      <c r="S372"/>
    </row>
    <row r="373" spans="2:19" hidden="1" x14ac:dyDescent="0.25">
      <c r="B373" t="s">
        <v>4</v>
      </c>
      <c r="C373" t="s">
        <v>252</v>
      </c>
      <c r="D373" t="s">
        <v>519</v>
      </c>
      <c r="E373">
        <v>1783.1919081189801</v>
      </c>
      <c r="F373">
        <v>2829.1415856332801</v>
      </c>
      <c r="G373">
        <v>1522.76203217233</v>
      </c>
      <c r="H373">
        <v>1239.3446062181299</v>
      </c>
      <c r="I373">
        <v>864.32149319522796</v>
      </c>
      <c r="J373">
        <v>927.92664920481297</v>
      </c>
      <c r="K373">
        <v>886.63412213586901</v>
      </c>
      <c r="L373">
        <v>695.91287988617398</v>
      </c>
      <c r="M373">
        <v>860.96490949470399</v>
      </c>
      <c r="N373">
        <v>636.25311455669112</v>
      </c>
      <c r="O373">
        <v>657.03782729165243</v>
      </c>
      <c r="P373">
        <v>862.63293295651079</v>
      </c>
      <c r="Q373">
        <v>844.82445113056406</v>
      </c>
      <c r="R373">
        <v>920.6534273145927</v>
      </c>
      <c r="S373"/>
    </row>
    <row r="374" spans="2:19" hidden="1" x14ac:dyDescent="0.25">
      <c r="B374" t="s">
        <v>4</v>
      </c>
      <c r="C374" t="s">
        <v>264</v>
      </c>
      <c r="D374" t="s">
        <v>62</v>
      </c>
      <c r="E374">
        <v>4953602.6661535203</v>
      </c>
      <c r="F374">
        <v>7396233.51326722</v>
      </c>
      <c r="G374">
        <v>3359534.6976113999</v>
      </c>
      <c r="H374">
        <v>2240642.2592314398</v>
      </c>
      <c r="I374">
        <v>2099552.53578276</v>
      </c>
      <c r="J374">
        <v>2700144.2576367799</v>
      </c>
      <c r="K374">
        <v>2796871.5549763902</v>
      </c>
      <c r="L374">
        <v>2247247.1707503302</v>
      </c>
      <c r="M374">
        <v>2619882.7547052498</v>
      </c>
      <c r="N374">
        <v>2264234.7618978759</v>
      </c>
      <c r="O374">
        <v>2371956.6089922842</v>
      </c>
      <c r="P374">
        <v>3156560.119266178</v>
      </c>
      <c r="Q374">
        <v>2496173.8411761648</v>
      </c>
      <c r="R374">
        <v>2737804.3911871798</v>
      </c>
      <c r="S374">
        <v>3659245.5471359622</v>
      </c>
    </row>
    <row r="375" spans="2:19" hidden="1" x14ac:dyDescent="0.25">
      <c r="B375" t="s">
        <v>4</v>
      </c>
      <c r="C375" t="s">
        <v>264</v>
      </c>
      <c r="D375" t="s">
        <v>267</v>
      </c>
      <c r="E375">
        <v>13987114.2806801</v>
      </c>
      <c r="F375">
        <v>18788619.074042801</v>
      </c>
      <c r="G375">
        <v>9767546.4705721401</v>
      </c>
      <c r="H375">
        <v>7505242.8741797898</v>
      </c>
      <c r="I375">
        <v>6323511.4582046801</v>
      </c>
      <c r="J375">
        <v>7931546.6978045497</v>
      </c>
      <c r="K375">
        <v>8036502.4007718302</v>
      </c>
      <c r="L375">
        <v>7362392.7360038897</v>
      </c>
      <c r="M375">
        <v>9684436.0107268393</v>
      </c>
      <c r="N375">
        <v>9121756.198792221</v>
      </c>
      <c r="O375">
        <v>8730884.3319310322</v>
      </c>
      <c r="P375">
        <v>11458038.970176261</v>
      </c>
      <c r="Q375">
        <v>10047225.284876481</v>
      </c>
      <c r="R375">
        <v>9571178.8636945318</v>
      </c>
      <c r="S375">
        <v>13273424.386278279</v>
      </c>
    </row>
    <row r="376" spans="2:19" hidden="1" x14ac:dyDescent="0.25">
      <c r="B376" t="s">
        <v>4</v>
      </c>
      <c r="C376" t="s">
        <v>264</v>
      </c>
      <c r="D376" t="s">
        <v>269</v>
      </c>
      <c r="E376">
        <v>17174133.226326201</v>
      </c>
      <c r="F376"/>
      <c r="G376"/>
      <c r="H376"/>
      <c r="I376"/>
      <c r="J376"/>
      <c r="K376"/>
      <c r="L376"/>
      <c r="M376"/>
      <c r="N376"/>
      <c r="O376"/>
      <c r="P376"/>
      <c r="Q376"/>
      <c r="R376"/>
      <c r="S376">
        <v>4780467.5573336817</v>
      </c>
    </row>
    <row r="377" spans="2:19" hidden="1" x14ac:dyDescent="0.25">
      <c r="B377" t="s">
        <v>4</v>
      </c>
      <c r="C377" t="s">
        <v>264</v>
      </c>
      <c r="D377" t="s">
        <v>537</v>
      </c>
      <c r="E377">
        <v>5041.8176268958696</v>
      </c>
      <c r="F377"/>
      <c r="G377"/>
      <c r="H377"/>
      <c r="I377"/>
      <c r="J377"/>
      <c r="K377"/>
      <c r="L377"/>
      <c r="M377"/>
      <c r="N377"/>
      <c r="O377"/>
      <c r="P377"/>
      <c r="Q377"/>
      <c r="R377"/>
      <c r="S377"/>
    </row>
    <row r="378" spans="2:19" hidden="1" x14ac:dyDescent="0.25">
      <c r="B378" t="s">
        <v>5</v>
      </c>
      <c r="C378" t="s">
        <v>138</v>
      </c>
      <c r="D378" t="s">
        <v>143</v>
      </c>
      <c r="E378">
        <v>9.2649643684247801E-2</v>
      </c>
      <c r="F378" s="41"/>
      <c r="G378" s="41"/>
      <c r="H378" s="41"/>
      <c r="I378" s="41"/>
      <c r="J378" s="41"/>
      <c r="K378" s="41"/>
      <c r="L378">
        <v>8.3557214733667506E-2</v>
      </c>
      <c r="M378" s="41"/>
      <c r="N378" s="41"/>
      <c r="O378" s="41"/>
      <c r="P378" s="41"/>
      <c r="Q378" s="41"/>
      <c r="R378" s="41"/>
      <c r="S378" s="41"/>
    </row>
    <row r="379" spans="2:19" hidden="1" x14ac:dyDescent="0.25">
      <c r="B379" t="s">
        <v>5</v>
      </c>
      <c r="C379" t="s">
        <v>138</v>
      </c>
      <c r="D379" t="s">
        <v>153</v>
      </c>
      <c r="E379"/>
      <c r="F379"/>
      <c r="G379">
        <v>9.6637534187015497E-2</v>
      </c>
      <c r="H379" s="41"/>
      <c r="I379" s="41"/>
      <c r="J379" s="41"/>
      <c r="K379" s="41"/>
      <c r="L379" s="41"/>
      <c r="M379" s="41"/>
      <c r="N379" s="41"/>
      <c r="O379" s="41"/>
      <c r="P379" s="41"/>
      <c r="Q379" s="41"/>
      <c r="R379" s="41"/>
      <c r="S379" s="41"/>
    </row>
    <row r="380" spans="2:19" hidden="1" x14ac:dyDescent="0.25">
      <c r="B380" t="s">
        <v>5</v>
      </c>
      <c r="C380" t="s">
        <v>138</v>
      </c>
      <c r="D380" t="s">
        <v>154</v>
      </c>
      <c r="E380"/>
      <c r="F380"/>
      <c r="G380">
        <v>0.74919056714844101</v>
      </c>
      <c r="H380" s="41"/>
      <c r="I380">
        <v>0.36607597494548499</v>
      </c>
      <c r="J380" s="41"/>
      <c r="K380">
        <v>1.16241797060497</v>
      </c>
      <c r="L380">
        <v>0.45019941226062299</v>
      </c>
      <c r="M380">
        <v>1.15537488889411</v>
      </c>
      <c r="N380">
        <v>1.421943570327272</v>
      </c>
      <c r="O380">
        <v>0.3697891980074402</v>
      </c>
      <c r="P380">
        <v>1.0092864372564709</v>
      </c>
      <c r="Q380" s="41"/>
      <c r="R380">
        <v>0.5537365874313761</v>
      </c>
      <c r="S380" s="41"/>
    </row>
    <row r="381" spans="2:19" hidden="1" x14ac:dyDescent="0.25">
      <c r="B381" t="s">
        <v>5</v>
      </c>
      <c r="C381" t="s">
        <v>138</v>
      </c>
      <c r="D381" t="s">
        <v>157</v>
      </c>
      <c r="E381">
        <v>0.11582342610690299</v>
      </c>
      <c r="F381">
        <v>0.73960287789747103</v>
      </c>
      <c r="G381">
        <v>0.46638210022500098</v>
      </c>
      <c r="H381">
        <v>0.193029248357487</v>
      </c>
      <c r="I381">
        <v>0.38331855209641302</v>
      </c>
      <c r="J381">
        <v>0.209343596647529</v>
      </c>
      <c r="K381" s="41"/>
      <c r="L381" s="41"/>
      <c r="M381" s="41"/>
      <c r="N381">
        <v>0.16742952309818179</v>
      </c>
      <c r="O381">
        <v>0.31604884043054038</v>
      </c>
      <c r="P381">
        <v>0.30125461311529411</v>
      </c>
      <c r="Q381">
        <v>8.6456272848591587E-2</v>
      </c>
      <c r="R381" s="41"/>
      <c r="S381" s="41"/>
    </row>
    <row r="382" spans="2:19" hidden="1" x14ac:dyDescent="0.25">
      <c r="B382" t="s">
        <v>5</v>
      </c>
      <c r="C382" t="s">
        <v>138</v>
      </c>
      <c r="D382" t="s">
        <v>56</v>
      </c>
      <c r="E382">
        <v>0.15725225908672599</v>
      </c>
      <c r="F382" s="41"/>
      <c r="G382" s="41"/>
      <c r="H382" s="41"/>
      <c r="I382">
        <v>5.6041314619715697E-2</v>
      </c>
      <c r="J382" s="41"/>
      <c r="K382">
        <v>0.232132167953191</v>
      </c>
      <c r="L382">
        <v>0.100782650645282</v>
      </c>
      <c r="M382" s="41"/>
      <c r="N382" s="41"/>
      <c r="O382" s="41"/>
      <c r="P382" s="41"/>
      <c r="Q382" s="41"/>
      <c r="R382" s="41"/>
      <c r="S382" s="41"/>
    </row>
    <row r="383" spans="2:19" hidden="1" x14ac:dyDescent="0.25">
      <c r="B383" t="s">
        <v>5</v>
      </c>
      <c r="C383" t="s">
        <v>138</v>
      </c>
      <c r="D383" t="s">
        <v>161</v>
      </c>
      <c r="E383" s="41"/>
      <c r="F383" s="41"/>
      <c r="G383">
        <v>0.35354861554033901</v>
      </c>
      <c r="H383" s="41"/>
      <c r="I383" s="41"/>
      <c r="J383" s="41"/>
      <c r="K383">
        <v>0.74596851429491695</v>
      </c>
      <c r="L383">
        <v>0.15081243634778799</v>
      </c>
      <c r="M383" s="41"/>
      <c r="N383" s="41"/>
      <c r="O383" s="41"/>
      <c r="P383" s="41"/>
      <c r="Q383" s="41"/>
      <c r="R383" s="41"/>
      <c r="S383" s="41"/>
    </row>
    <row r="384" spans="2:19" hidden="1" x14ac:dyDescent="0.25">
      <c r="B384" t="s">
        <v>5</v>
      </c>
      <c r="C384" t="s">
        <v>138</v>
      </c>
      <c r="D384" t="s">
        <v>166</v>
      </c>
      <c r="E384" s="41"/>
      <c r="F384" s="41"/>
      <c r="G384">
        <v>0.107583982646014</v>
      </c>
      <c r="H384" s="41"/>
      <c r="I384" s="41"/>
      <c r="J384" s="41"/>
      <c r="K384" s="41"/>
      <c r="L384" s="41"/>
      <c r="M384" s="41"/>
      <c r="N384" s="41"/>
      <c r="O384" s="41"/>
      <c r="P384" s="41"/>
      <c r="Q384" s="41"/>
      <c r="R384" s="41"/>
      <c r="S384" s="41"/>
    </row>
    <row r="385" spans="2:19" hidden="1" x14ac:dyDescent="0.25">
      <c r="B385" t="s">
        <v>5</v>
      </c>
      <c r="C385" t="s">
        <v>138</v>
      </c>
      <c r="D385" t="s">
        <v>66</v>
      </c>
      <c r="E385"/>
      <c r="F385"/>
      <c r="G385"/>
      <c r="H385"/>
      <c r="I385"/>
      <c r="J385"/>
      <c r="K385"/>
      <c r="L385"/>
      <c r="M385"/>
      <c r="N385"/>
      <c r="O385"/>
      <c r="P385"/>
      <c r="Q385"/>
      <c r="R385" s="41"/>
      <c r="S385" s="41"/>
    </row>
    <row r="386" spans="2:19" hidden="1" x14ac:dyDescent="0.25">
      <c r="B386" t="s">
        <v>5</v>
      </c>
      <c r="C386" t="s">
        <v>138</v>
      </c>
      <c r="D386" t="s">
        <v>167</v>
      </c>
      <c r="E386"/>
      <c r="F386" s="41"/>
      <c r="G386" s="41"/>
      <c r="H386" s="41"/>
      <c r="I386" s="41"/>
      <c r="J386" s="41"/>
      <c r="K386" s="41"/>
      <c r="L386" s="41"/>
      <c r="M386" s="41"/>
      <c r="N386" s="41"/>
      <c r="O386" s="41"/>
      <c r="P386" s="41"/>
      <c r="Q386" s="41"/>
      <c r="R386" s="41"/>
      <c r="S386" s="41"/>
    </row>
    <row r="387" spans="2:19" hidden="1" x14ac:dyDescent="0.25">
      <c r="B387" t="s">
        <v>5</v>
      </c>
      <c r="C387" t="s">
        <v>138</v>
      </c>
      <c r="D387" t="s">
        <v>177</v>
      </c>
      <c r="E387"/>
      <c r="F387"/>
      <c r="G387" s="41"/>
      <c r="H387" s="41"/>
      <c r="I387" s="41"/>
      <c r="J387" s="41"/>
      <c r="K387">
        <v>0.281281769627999</v>
      </c>
      <c r="L387">
        <v>0.13243383046833701</v>
      </c>
      <c r="M387" s="41"/>
      <c r="N387" s="41"/>
      <c r="O387" s="41"/>
      <c r="P387" s="41"/>
      <c r="Q387" s="41"/>
      <c r="R387" s="41"/>
      <c r="S387" s="41"/>
    </row>
    <row r="388" spans="2:19" hidden="1" x14ac:dyDescent="0.25">
      <c r="B388" t="s">
        <v>5</v>
      </c>
      <c r="C388" t="s">
        <v>138</v>
      </c>
      <c r="D388" t="s">
        <v>104</v>
      </c>
      <c r="E388"/>
      <c r="F388"/>
      <c r="G388"/>
      <c r="H388">
        <v>8.6989787376997008</v>
      </c>
      <c r="I388">
        <v>13.372339854491999</v>
      </c>
      <c r="J388">
        <v>19.518910839806502</v>
      </c>
      <c r="K388">
        <v>16.876036251332899</v>
      </c>
      <c r="L388">
        <v>7.9019454421611304</v>
      </c>
      <c r="M388">
        <v>14.9309442757111</v>
      </c>
      <c r="N388">
        <v>11.023946423528731</v>
      </c>
      <c r="O388">
        <v>8.2680196195667666</v>
      </c>
      <c r="P388">
        <v>11.64155932429853</v>
      </c>
      <c r="Q388">
        <v>4.5968508775521144</v>
      </c>
      <c r="R388">
        <v>5.422444843204965</v>
      </c>
      <c r="S388">
        <v>15.475705843231349</v>
      </c>
    </row>
    <row r="389" spans="2:19" hidden="1" x14ac:dyDescent="0.25">
      <c r="B389" t="s">
        <v>5</v>
      </c>
      <c r="C389" t="s">
        <v>138</v>
      </c>
      <c r="D389" t="s">
        <v>274</v>
      </c>
      <c r="E389"/>
      <c r="F389"/>
      <c r="G389"/>
      <c r="H389"/>
      <c r="I389">
        <v>3102127.3143451698</v>
      </c>
      <c r="J389">
        <v>2203747.50452299</v>
      </c>
      <c r="K389">
        <v>2041841.6873133299</v>
      </c>
      <c r="L389">
        <v>951081.71551628399</v>
      </c>
      <c r="M389">
        <v>1780502.7437309001</v>
      </c>
      <c r="N389">
        <v>1533522.264558546</v>
      </c>
      <c r="O389">
        <v>1578449.600591023</v>
      </c>
      <c r="P389">
        <v>1948981.253345395</v>
      </c>
      <c r="Q389">
        <v>1197286.279255775</v>
      </c>
      <c r="R389">
        <v>1861884.999630332</v>
      </c>
      <c r="S389">
        <v>2883658.0878116582</v>
      </c>
    </row>
    <row r="390" spans="2:19" hidden="1" x14ac:dyDescent="0.25">
      <c r="B390" t="s">
        <v>5</v>
      </c>
      <c r="C390" t="s">
        <v>185</v>
      </c>
      <c r="D390" t="s">
        <v>186</v>
      </c>
      <c r="E390"/>
      <c r="F390"/>
      <c r="G390"/>
      <c r="H390">
        <v>6059008.6790995598</v>
      </c>
      <c r="I390">
        <v>16624006.4665851</v>
      </c>
      <c r="J390">
        <v>16912737.771317098</v>
      </c>
      <c r="K390">
        <v>15017503.7885276</v>
      </c>
      <c r="L390">
        <v>6911332.7125339396</v>
      </c>
      <c r="M390">
        <v>12865595.115846399</v>
      </c>
      <c r="N390">
        <v>10280565.133003641</v>
      </c>
      <c r="O390">
        <v>11030880.14951341</v>
      </c>
      <c r="P390">
        <v>14783531.690783359</v>
      </c>
      <c r="Q390">
        <v>9084247.7736929599</v>
      </c>
      <c r="R390">
        <v>13926351.57598065</v>
      </c>
      <c r="S390">
        <v>22233887.515924901</v>
      </c>
    </row>
    <row r="391" spans="2:19" hidden="1" x14ac:dyDescent="0.25">
      <c r="B391" t="s">
        <v>5</v>
      </c>
      <c r="C391" t="s">
        <v>185</v>
      </c>
      <c r="D391" t="s">
        <v>32</v>
      </c>
      <c r="E391"/>
      <c r="F391"/>
      <c r="G391"/>
      <c r="H391"/>
      <c r="I391">
        <v>55813.253367833502</v>
      </c>
      <c r="J391">
        <v>58528.453402401799</v>
      </c>
      <c r="K391">
        <v>53747.306468667099</v>
      </c>
      <c r="L391">
        <v>21912.426781140901</v>
      </c>
      <c r="M391">
        <v>43113.414294507398</v>
      </c>
      <c r="N391">
        <v>33644.408510749097</v>
      </c>
      <c r="O391">
        <v>35346.417847458928</v>
      </c>
      <c r="P391">
        <v>43824.13596606443</v>
      </c>
      <c r="Q391">
        <v>28670.39316020281</v>
      </c>
      <c r="R391">
        <v>45125.18378149315</v>
      </c>
      <c r="S391">
        <v>76065.512448000023</v>
      </c>
    </row>
    <row r="392" spans="2:19" hidden="1" x14ac:dyDescent="0.25">
      <c r="B392" t="s">
        <v>5</v>
      </c>
      <c r="C392" t="s">
        <v>185</v>
      </c>
      <c r="D392" t="s">
        <v>187</v>
      </c>
      <c r="E392"/>
      <c r="F392"/>
      <c r="G392"/>
      <c r="H392"/>
      <c r="I392">
        <v>786.07346823011005</v>
      </c>
      <c r="J392">
        <v>821.75745219606699</v>
      </c>
      <c r="K392">
        <v>696.13215213956698</v>
      </c>
      <c r="L392">
        <v>331.57816141706502</v>
      </c>
      <c r="M392">
        <v>598.57112535753004</v>
      </c>
      <c r="N392">
        <v>500.51204659374548</v>
      </c>
      <c r="O392">
        <v>514.08820851885912</v>
      </c>
      <c r="P392">
        <v>691.1613376386041</v>
      </c>
      <c r="Q392">
        <v>427.92631310535222</v>
      </c>
      <c r="R392">
        <v>685.52781638160218</v>
      </c>
      <c r="S392">
        <v>1098.592339380245</v>
      </c>
    </row>
    <row r="393" spans="2:19" hidden="1" x14ac:dyDescent="0.25">
      <c r="B393" t="s">
        <v>5</v>
      </c>
      <c r="C393" t="s">
        <v>185</v>
      </c>
      <c r="D393" t="s">
        <v>557</v>
      </c>
      <c r="E393"/>
      <c r="F393"/>
      <c r="G393"/>
      <c r="H393">
        <v>66.405274174843797</v>
      </c>
      <c r="I393"/>
      <c r="J393"/>
      <c r="K393"/>
      <c r="L393"/>
      <c r="M393"/>
      <c r="N393"/>
      <c r="O393"/>
      <c r="P393"/>
      <c r="Q393"/>
      <c r="R393"/>
      <c r="S393"/>
    </row>
    <row r="394" spans="2:19" hidden="1" x14ac:dyDescent="0.25">
      <c r="B394" t="s">
        <v>5</v>
      </c>
      <c r="C394" t="s">
        <v>185</v>
      </c>
      <c r="D394" t="s">
        <v>36</v>
      </c>
      <c r="E394">
        <v>1685.2856051650299</v>
      </c>
      <c r="F394">
        <v>2603.4771202133702</v>
      </c>
      <c r="G394">
        <v>1792.7530543790201</v>
      </c>
      <c r="H394">
        <v>727.04019213093102</v>
      </c>
      <c r="I394">
        <v>1962.0296001077099</v>
      </c>
      <c r="J394">
        <v>1510.8577366207401</v>
      </c>
      <c r="K394">
        <v>1384.67640244522</v>
      </c>
      <c r="L394">
        <v>531.65733947122999</v>
      </c>
      <c r="M394">
        <v>1105.65058576301</v>
      </c>
      <c r="N394">
        <v>897.67351297570906</v>
      </c>
      <c r="O394">
        <v>828.79407901817558</v>
      </c>
      <c r="P394">
        <v>1196.6619321765911</v>
      </c>
      <c r="Q394">
        <v>688.09520242394376</v>
      </c>
      <c r="R394">
        <v>1130.825680490587</v>
      </c>
      <c r="S394">
        <v>1903.206460605649</v>
      </c>
    </row>
    <row r="395" spans="2:19" hidden="1" x14ac:dyDescent="0.25">
      <c r="B395" t="s">
        <v>5</v>
      </c>
      <c r="C395" t="s">
        <v>185</v>
      </c>
      <c r="D395" t="s">
        <v>188</v>
      </c>
      <c r="E395"/>
      <c r="F395"/>
      <c r="G395"/>
      <c r="H395"/>
      <c r="I395"/>
      <c r="J395">
        <v>39152575.101945899</v>
      </c>
      <c r="K395">
        <v>35953444.265401296</v>
      </c>
      <c r="L395">
        <v>16303239.626975199</v>
      </c>
      <c r="M395">
        <v>29889640.4712548</v>
      </c>
      <c r="N395">
        <v>24658854.87346036</v>
      </c>
      <c r="O395">
        <v>27103618.373795722</v>
      </c>
      <c r="P395">
        <v>35369813.00273557</v>
      </c>
      <c r="Q395">
        <v>22615567.921090141</v>
      </c>
      <c r="R395">
        <v>34789666.10532137</v>
      </c>
      <c r="S395">
        <v>54382950.0823249</v>
      </c>
    </row>
    <row r="396" spans="2:19" hidden="1" x14ac:dyDescent="0.25">
      <c r="B396" t="s">
        <v>5</v>
      </c>
      <c r="C396" t="s">
        <v>185</v>
      </c>
      <c r="D396" t="s">
        <v>387</v>
      </c>
      <c r="E396"/>
      <c r="F396"/>
      <c r="G396"/>
      <c r="H396"/>
      <c r="I396">
        <v>28456.040738555701</v>
      </c>
      <c r="J396">
        <v>29851.130850496102</v>
      </c>
      <c r="K396">
        <v>26717.5421570412</v>
      </c>
      <c r="L396">
        <v>11834.150662071799</v>
      </c>
      <c r="M396">
        <v>22400.568702419001</v>
      </c>
      <c r="N396">
        <v>18730.489753204369</v>
      </c>
      <c r="O396">
        <v>19647.25523452826</v>
      </c>
      <c r="P396">
        <v>25142.209765035699</v>
      </c>
      <c r="Q396">
        <v>16413.827109287329</v>
      </c>
      <c r="R396">
        <v>24834.327565591029</v>
      </c>
      <c r="S396">
        <v>40519.37454400261</v>
      </c>
    </row>
    <row r="397" spans="2:19" hidden="1" x14ac:dyDescent="0.25">
      <c r="B397" t="s">
        <v>5</v>
      </c>
      <c r="C397" t="s">
        <v>185</v>
      </c>
      <c r="D397" t="s">
        <v>37</v>
      </c>
      <c r="E397"/>
      <c r="F397"/>
      <c r="G397"/>
      <c r="H397"/>
      <c r="I397"/>
      <c r="J397">
        <v>3664.1285799980801</v>
      </c>
      <c r="K397">
        <v>3184.9710947773901</v>
      </c>
      <c r="L397">
        <v>1526.1193659965099</v>
      </c>
      <c r="M397">
        <v>2821.7091160746199</v>
      </c>
      <c r="N397">
        <v>2229.901056146618</v>
      </c>
      <c r="O397">
        <v>2515.2276662408508</v>
      </c>
      <c r="P397">
        <v>3565.9314912351142</v>
      </c>
      <c r="Q397">
        <v>2225.708426028169</v>
      </c>
      <c r="R397">
        <v>3367.5224426077762</v>
      </c>
      <c r="S397">
        <v>4978.8395422322938</v>
      </c>
    </row>
    <row r="398" spans="2:19" hidden="1" x14ac:dyDescent="0.25">
      <c r="B398" t="s">
        <v>5</v>
      </c>
      <c r="C398" t="s">
        <v>185</v>
      </c>
      <c r="D398" t="s">
        <v>41</v>
      </c>
      <c r="E398">
        <v>30428.956944144698</v>
      </c>
      <c r="F398">
        <v>53974.153140299102</v>
      </c>
      <c r="G398">
        <v>45334.916613422502</v>
      </c>
      <c r="H398">
        <v>19985.552531478901</v>
      </c>
      <c r="I398">
        <v>58097.5460164994</v>
      </c>
      <c r="J398">
        <v>53187.906783893603</v>
      </c>
      <c r="K398">
        <v>48278.9872212142</v>
      </c>
      <c r="L398">
        <v>20519.986762018802</v>
      </c>
      <c r="M398">
        <v>39432.598526414702</v>
      </c>
      <c r="N398">
        <v>31765.393856133818</v>
      </c>
      <c r="O398">
        <v>34471.51137856795</v>
      </c>
      <c r="P398">
        <v>46250.192577914087</v>
      </c>
      <c r="Q398">
        <v>27297.001625476059</v>
      </c>
      <c r="R398">
        <v>44021.233371215712</v>
      </c>
      <c r="S398">
        <v>66285.356749902377</v>
      </c>
    </row>
    <row r="399" spans="2:19" hidden="1" x14ac:dyDescent="0.25">
      <c r="B399" t="s">
        <v>5</v>
      </c>
      <c r="C399" t="s">
        <v>185</v>
      </c>
      <c r="D399" t="s">
        <v>388</v>
      </c>
      <c r="E399"/>
      <c r="F399"/>
      <c r="G399"/>
      <c r="H399"/>
      <c r="I399"/>
      <c r="J399">
        <v>1715.8311710857199</v>
      </c>
      <c r="K399">
        <v>1492.8820018869501</v>
      </c>
      <c r="L399">
        <v>672.67808461080995</v>
      </c>
      <c r="M399">
        <v>1271.78502078263</v>
      </c>
      <c r="N399">
        <v>1061.377335668946</v>
      </c>
      <c r="O399">
        <v>1115.149072278165</v>
      </c>
      <c r="P399">
        <v>1488.5679761048059</v>
      </c>
      <c r="Q399">
        <v>939.20773413549307</v>
      </c>
      <c r="R399">
        <v>1429.9964125185491</v>
      </c>
      <c r="S399">
        <v>2358.7965805150038</v>
      </c>
    </row>
    <row r="400" spans="2:19" hidden="1" x14ac:dyDescent="0.25">
      <c r="B400" t="s">
        <v>5</v>
      </c>
      <c r="C400" t="s">
        <v>185</v>
      </c>
      <c r="D400" t="s">
        <v>389</v>
      </c>
      <c r="E400"/>
      <c r="F400"/>
      <c r="G400"/>
      <c r="H400"/>
      <c r="I400"/>
      <c r="J400">
        <v>851.26478983159802</v>
      </c>
      <c r="K400">
        <v>771.34462854431297</v>
      </c>
      <c r="L400">
        <v>336.51630683286101</v>
      </c>
      <c r="M400">
        <v>620.04505491184705</v>
      </c>
      <c r="N400">
        <v>534.74986553367273</v>
      </c>
      <c r="O400">
        <v>546.71716043904348</v>
      </c>
      <c r="P400">
        <v>734.45936032799989</v>
      </c>
      <c r="Q400">
        <v>471.99227152563401</v>
      </c>
      <c r="R400">
        <v>710.50467182728141</v>
      </c>
      <c r="S400">
        <v>1157.76667243729</v>
      </c>
    </row>
    <row r="401" spans="2:19" hidden="1" x14ac:dyDescent="0.25">
      <c r="B401" t="s">
        <v>5</v>
      </c>
      <c r="C401" t="s">
        <v>185</v>
      </c>
      <c r="D401" t="s">
        <v>390</v>
      </c>
      <c r="E401"/>
      <c r="F401"/>
      <c r="G401"/>
      <c r="H401"/>
      <c r="I401"/>
      <c r="J401">
        <v>554.82195127426598</v>
      </c>
      <c r="K401">
        <v>487.55859781716703</v>
      </c>
      <c r="L401">
        <v>219.63885841240099</v>
      </c>
      <c r="M401">
        <v>405.85696045015698</v>
      </c>
      <c r="N401">
        <v>346.64249056424728</v>
      </c>
      <c r="O401">
        <v>367.052743059835</v>
      </c>
      <c r="P401">
        <v>479.03259178829001</v>
      </c>
      <c r="Q401">
        <v>307.2548315854649</v>
      </c>
      <c r="R401">
        <v>464.10554664685299</v>
      </c>
      <c r="S401">
        <v>765.33063612703347</v>
      </c>
    </row>
    <row r="402" spans="2:19" hidden="1" x14ac:dyDescent="0.25">
      <c r="B402" t="s">
        <v>5</v>
      </c>
      <c r="C402" t="s">
        <v>185</v>
      </c>
      <c r="D402" t="s">
        <v>391</v>
      </c>
      <c r="E402"/>
      <c r="F402"/>
      <c r="G402"/>
      <c r="H402"/>
      <c r="I402"/>
      <c r="J402">
        <v>2314.9531491172302</v>
      </c>
      <c r="K402">
        <v>2058.3796837515702</v>
      </c>
      <c r="L402">
        <v>919.84369483703097</v>
      </c>
      <c r="M402">
        <v>1682.6388246394199</v>
      </c>
      <c r="N402">
        <v>1408.377453209019</v>
      </c>
      <c r="O402">
        <v>1502.2505649005641</v>
      </c>
      <c r="P402">
        <v>1943.710469819275</v>
      </c>
      <c r="Q402">
        <v>1246.533391168733</v>
      </c>
      <c r="R402">
        <v>1862.073911883597</v>
      </c>
      <c r="S402">
        <v>3089.070206240915</v>
      </c>
    </row>
    <row r="403" spans="2:19" hidden="1" x14ac:dyDescent="0.25">
      <c r="B403" t="s">
        <v>5</v>
      </c>
      <c r="C403" t="s">
        <v>185</v>
      </c>
      <c r="D403" t="s">
        <v>189</v>
      </c>
      <c r="E403"/>
      <c r="F403"/>
      <c r="G403"/>
      <c r="H403"/>
      <c r="I403"/>
      <c r="J403">
        <v>4708.1767462198004</v>
      </c>
      <c r="K403">
        <v>3982.8306280195402</v>
      </c>
      <c r="L403">
        <v>1881.6909569459499</v>
      </c>
      <c r="M403">
        <v>3456.23468635674</v>
      </c>
      <c r="N403">
        <v>2776.2025929669821</v>
      </c>
      <c r="O403">
        <v>2733.9917182984741</v>
      </c>
      <c r="P403">
        <v>3305.2916916845652</v>
      </c>
      <c r="Q403">
        <v>2122.972764398874</v>
      </c>
      <c r="R403">
        <v>3360.963154813463</v>
      </c>
      <c r="S403">
        <v>5353.5735247292096</v>
      </c>
    </row>
    <row r="404" spans="2:19" hidden="1" x14ac:dyDescent="0.25">
      <c r="B404" t="s">
        <v>5</v>
      </c>
      <c r="C404" t="s">
        <v>185</v>
      </c>
      <c r="D404" t="s">
        <v>393</v>
      </c>
      <c r="E404"/>
      <c r="F404"/>
      <c r="G404"/>
      <c r="H404"/>
      <c r="I404"/>
      <c r="J404">
        <v>317.75175181411902</v>
      </c>
      <c r="K404">
        <v>279.90476956538703</v>
      </c>
      <c r="L404">
        <v>124.333216057754</v>
      </c>
      <c r="M404">
        <v>233.23061267714201</v>
      </c>
      <c r="N404">
        <v>195.7921177698328</v>
      </c>
      <c r="O404">
        <v>202.0746181447993</v>
      </c>
      <c r="P404">
        <v>270.40006740394631</v>
      </c>
      <c r="Q404">
        <v>171.66721543200009</v>
      </c>
      <c r="R404">
        <v>260.32062374683551</v>
      </c>
      <c r="S404">
        <v>433.65503885411277</v>
      </c>
    </row>
    <row r="405" spans="2:19" hidden="1" x14ac:dyDescent="0.25">
      <c r="B405" t="s">
        <v>5</v>
      </c>
      <c r="C405" t="s">
        <v>185</v>
      </c>
      <c r="D405" t="s">
        <v>67</v>
      </c>
      <c r="E405">
        <v>12797660.734118599</v>
      </c>
      <c r="F405"/>
      <c r="G405"/>
      <c r="H405">
        <v>8521282.8791681007</v>
      </c>
      <c r="I405">
        <v>27455250.758188501</v>
      </c>
      <c r="J405">
        <v>24675767.155834202</v>
      </c>
      <c r="K405">
        <v>21978722.751374699</v>
      </c>
      <c r="L405">
        <v>9931118.35276963</v>
      </c>
      <c r="M405">
        <v>18432040.457444798</v>
      </c>
      <c r="N405">
        <v>15725571.221637821</v>
      </c>
      <c r="O405">
        <v>16371989.088858809</v>
      </c>
      <c r="P405">
        <v>21966231.163124301</v>
      </c>
      <c r="Q405">
        <v>13483929.90977747</v>
      </c>
      <c r="R405">
        <v>21050463.4970848</v>
      </c>
      <c r="S405">
        <v>35125613.458740249</v>
      </c>
    </row>
    <row r="406" spans="2:19" hidden="1" x14ac:dyDescent="0.25">
      <c r="B406" t="s">
        <v>5</v>
      </c>
      <c r="C406" t="s">
        <v>185</v>
      </c>
      <c r="D406" t="s">
        <v>70</v>
      </c>
      <c r="E406"/>
      <c r="F406"/>
      <c r="G406"/>
      <c r="H406"/>
      <c r="I406"/>
      <c r="J406">
        <v>4485401.3584136302</v>
      </c>
      <c r="K406">
        <v>3960598.2137836702</v>
      </c>
      <c r="L406">
        <v>1882059.9411084</v>
      </c>
      <c r="M406">
        <v>3522301.2709838501</v>
      </c>
      <c r="N406">
        <v>2839959.019081309</v>
      </c>
      <c r="O406">
        <v>3042863.8505966198</v>
      </c>
      <c r="P406">
        <v>3891917.3431351408</v>
      </c>
      <c r="Q406">
        <v>2448342.9767890139</v>
      </c>
      <c r="R406">
        <v>3783763.2197698578</v>
      </c>
      <c r="S406">
        <v>5891973.5721607851</v>
      </c>
    </row>
    <row r="407" spans="2:19" hidden="1" x14ac:dyDescent="0.25">
      <c r="B407" t="s">
        <v>5</v>
      </c>
      <c r="C407" t="s">
        <v>185</v>
      </c>
      <c r="D407" t="s">
        <v>71</v>
      </c>
      <c r="E407"/>
      <c r="F407"/>
      <c r="G407"/>
      <c r="H407">
        <v>3141.2627765601201</v>
      </c>
      <c r="I407">
        <v>8308.2825738066094</v>
      </c>
      <c r="J407">
        <v>8950.1347807320708</v>
      </c>
      <c r="K407">
        <v>7586.7858449686</v>
      </c>
      <c r="L407">
        <v>3608.29909980102</v>
      </c>
      <c r="M407">
        <v>6638.7001870775803</v>
      </c>
      <c r="N407">
        <v>5586.6195555840004</v>
      </c>
      <c r="O407">
        <v>5524.2182287163869</v>
      </c>
      <c r="P407">
        <v>7522.3708999828204</v>
      </c>
      <c r="Q407">
        <v>4825.9252725971837</v>
      </c>
      <c r="R407">
        <v>7690.5526728424902</v>
      </c>
      <c r="S407">
        <v>12170.898078265471</v>
      </c>
    </row>
    <row r="408" spans="2:19" hidden="1" x14ac:dyDescent="0.25">
      <c r="B408" t="s">
        <v>5</v>
      </c>
      <c r="C408" t="s">
        <v>185</v>
      </c>
      <c r="D408" t="s">
        <v>72</v>
      </c>
      <c r="E408">
        <v>19384.9281991719</v>
      </c>
      <c r="F408">
        <v>34663.175531827001</v>
      </c>
      <c r="G408">
        <v>25147.595945886598</v>
      </c>
      <c r="H408">
        <v>12168.2748127905</v>
      </c>
      <c r="I408">
        <v>41181.445306487098</v>
      </c>
      <c r="J408">
        <v>29457.813962501899</v>
      </c>
      <c r="K408">
        <v>24788.837362735499</v>
      </c>
      <c r="L408">
        <v>13696.8953236052</v>
      </c>
      <c r="M408">
        <v>22424.422823000401</v>
      </c>
      <c r="N408">
        <v>19038.87153325964</v>
      </c>
      <c r="O408">
        <v>18275.757364256649</v>
      </c>
      <c r="P408">
        <v>28761.19481807034</v>
      </c>
      <c r="Q408">
        <v>16451.406507726759</v>
      </c>
      <c r="R408">
        <v>26235.24638107331</v>
      </c>
      <c r="S408">
        <v>48322.946212216171</v>
      </c>
    </row>
    <row r="409" spans="2:19" hidden="1" x14ac:dyDescent="0.25">
      <c r="B409" t="s">
        <v>5</v>
      </c>
      <c r="C409" t="s">
        <v>185</v>
      </c>
      <c r="D409" t="s">
        <v>73</v>
      </c>
      <c r="E409">
        <v>231.68807824884399</v>
      </c>
      <c r="F409">
        <v>463.34567737850199</v>
      </c>
      <c r="G409">
        <v>318.17045837229102</v>
      </c>
      <c r="H409">
        <v>144.56936574260601</v>
      </c>
      <c r="I409">
        <v>391.83803251799299</v>
      </c>
      <c r="J409">
        <v>327.38492974456801</v>
      </c>
      <c r="K409">
        <v>271.31264987690201</v>
      </c>
      <c r="L409">
        <v>127.174750574359</v>
      </c>
      <c r="M409">
        <v>229.68121596678799</v>
      </c>
      <c r="N409">
        <v>218.14276063104009</v>
      </c>
      <c r="O409">
        <v>233.5980947779515</v>
      </c>
      <c r="P409">
        <v>319.08667730888061</v>
      </c>
      <c r="Q409">
        <v>178.8212914144226</v>
      </c>
      <c r="R409">
        <v>289.73041705807259</v>
      </c>
      <c r="S409">
        <v>442.91728112498947</v>
      </c>
    </row>
    <row r="410" spans="2:19" hidden="1" x14ac:dyDescent="0.25">
      <c r="B410" t="s">
        <v>5</v>
      </c>
      <c r="C410" t="s">
        <v>185</v>
      </c>
      <c r="D410" t="s">
        <v>395</v>
      </c>
      <c r="E410"/>
      <c r="F410"/>
      <c r="G410"/>
      <c r="H410"/>
      <c r="I410">
        <v>14137.7444350061</v>
      </c>
      <c r="J410">
        <v>14182.8191403164</v>
      </c>
      <c r="K410">
        <v>12710.709688094899</v>
      </c>
      <c r="L410">
        <v>5643.8827804310504</v>
      </c>
      <c r="M410">
        <v>10770.6912112724</v>
      </c>
      <c r="N410">
        <v>8993.346449262548</v>
      </c>
      <c r="O410">
        <v>9300.4199910462357</v>
      </c>
      <c r="P410">
        <v>11877.25792793558</v>
      </c>
      <c r="Q410">
        <v>7813.0278920281708</v>
      </c>
      <c r="R410">
        <v>11850.037532819209</v>
      </c>
      <c r="S410">
        <v>19229.615189901069</v>
      </c>
    </row>
    <row r="411" spans="2:19" hidden="1" x14ac:dyDescent="0.25">
      <c r="B411" t="s">
        <v>5</v>
      </c>
      <c r="C411" t="s">
        <v>185</v>
      </c>
      <c r="D411" t="s">
        <v>190</v>
      </c>
      <c r="E411"/>
      <c r="F411"/>
      <c r="G411"/>
      <c r="H411"/>
      <c r="I411"/>
      <c r="J411">
        <v>22040.566677231302</v>
      </c>
      <c r="K411">
        <v>18396.511934570801</v>
      </c>
      <c r="L411">
        <v>8602.7520713772192</v>
      </c>
      <c r="M411">
        <v>16033.420046638401</v>
      </c>
      <c r="N411">
        <v>12901.65252904145</v>
      </c>
      <c r="O411">
        <v>14964.70431780223</v>
      </c>
      <c r="P411">
        <v>17778.35123588295</v>
      </c>
      <c r="Q411">
        <v>10980.008201940849</v>
      </c>
      <c r="R411">
        <v>17673.50885397918</v>
      </c>
      <c r="S411">
        <v>26740.865331738121</v>
      </c>
    </row>
    <row r="412" spans="2:19" hidden="1" x14ac:dyDescent="0.25">
      <c r="B412" t="s">
        <v>5</v>
      </c>
      <c r="C412" t="s">
        <v>185</v>
      </c>
      <c r="D412" t="s">
        <v>74</v>
      </c>
      <c r="E412">
        <v>28089.630482508499</v>
      </c>
      <c r="F412">
        <v>49180.066705107303</v>
      </c>
      <c r="G412">
        <v>41596.519812901497</v>
      </c>
      <c r="H412">
        <v>18237.5170663799</v>
      </c>
      <c r="I412">
        <v>46767.393749963303</v>
      </c>
      <c r="J412">
        <v>47294.673510368702</v>
      </c>
      <c r="K412">
        <v>38714.017906601497</v>
      </c>
      <c r="L412">
        <v>17595.9823484029</v>
      </c>
      <c r="M412">
        <v>33387.272227845198</v>
      </c>
      <c r="N412">
        <v>28110.338982510559</v>
      </c>
      <c r="O412">
        <v>29521.691481768368</v>
      </c>
      <c r="P412">
        <v>39720.455242719458</v>
      </c>
      <c r="Q412">
        <v>22942.065037690139</v>
      </c>
      <c r="R412">
        <v>37609.881089831943</v>
      </c>
      <c r="S412">
        <v>62293.840518238052</v>
      </c>
    </row>
    <row r="413" spans="2:19" hidden="1" x14ac:dyDescent="0.25">
      <c r="B413" t="s">
        <v>5</v>
      </c>
      <c r="C413" t="s">
        <v>185</v>
      </c>
      <c r="D413" t="s">
        <v>396</v>
      </c>
      <c r="E413"/>
      <c r="F413"/>
      <c r="G413"/>
      <c r="H413"/>
      <c r="I413">
        <v>862.02036872460201</v>
      </c>
      <c r="J413">
        <v>93.558146622837995</v>
      </c>
      <c r="K413">
        <v>83.872323986043298</v>
      </c>
      <c r="L413">
        <v>36.995265465246497</v>
      </c>
      <c r="M413">
        <v>68.510509322379306</v>
      </c>
      <c r="N413">
        <v>57.98450430929455</v>
      </c>
      <c r="O413">
        <v>59.994334235453692</v>
      </c>
      <c r="P413">
        <v>78.461011799951692</v>
      </c>
      <c r="Q413">
        <v>50.610002323690154</v>
      </c>
      <c r="R413">
        <v>76.157976513751464</v>
      </c>
      <c r="S413">
        <v>127.7354543882449</v>
      </c>
    </row>
    <row r="414" spans="2:19" hidden="1" x14ac:dyDescent="0.25">
      <c r="B414" t="s">
        <v>5</v>
      </c>
      <c r="C414" t="s">
        <v>185</v>
      </c>
      <c r="D414" t="s">
        <v>75</v>
      </c>
      <c r="E414"/>
      <c r="F414"/>
      <c r="G414"/>
      <c r="H414"/>
      <c r="I414"/>
      <c r="J414">
        <v>5047519.4854728896</v>
      </c>
      <c r="K414">
        <v>4469040.9797627404</v>
      </c>
      <c r="L414">
        <v>2164759.96679143</v>
      </c>
      <c r="M414">
        <v>3944975.9456362999</v>
      </c>
      <c r="N414">
        <v>3300226.2359581091</v>
      </c>
      <c r="O414">
        <v>3562036.7858001641</v>
      </c>
      <c r="P414">
        <v>4697685.8428160548</v>
      </c>
      <c r="Q414">
        <v>2972502.1591276061</v>
      </c>
      <c r="R414">
        <v>4580237.2074627038</v>
      </c>
      <c r="S414">
        <v>7188919.926712947</v>
      </c>
    </row>
    <row r="415" spans="2:19" hidden="1" x14ac:dyDescent="0.25">
      <c r="B415" t="s">
        <v>5</v>
      </c>
      <c r="C415" t="s">
        <v>185</v>
      </c>
      <c r="D415" t="s">
        <v>76</v>
      </c>
      <c r="E415"/>
      <c r="F415"/>
      <c r="G415"/>
      <c r="H415">
        <v>279646.39107970498</v>
      </c>
      <c r="I415">
        <v>706024.85278824996</v>
      </c>
      <c r="J415">
        <v>771576.876793609</v>
      </c>
      <c r="K415">
        <v>679046.51837543596</v>
      </c>
      <c r="L415">
        <v>320942.82306492899</v>
      </c>
      <c r="M415">
        <v>587099.32185682899</v>
      </c>
      <c r="N415">
        <v>484264.72529803641</v>
      </c>
      <c r="O415">
        <v>519765.93962147052</v>
      </c>
      <c r="P415">
        <v>700320.12738620141</v>
      </c>
      <c r="Q415">
        <v>455723.40124140849</v>
      </c>
      <c r="R415">
        <v>692625.29250346019</v>
      </c>
      <c r="S415">
        <v>1098714.5443380249</v>
      </c>
    </row>
    <row r="416" spans="2:19" hidden="1" x14ac:dyDescent="0.25">
      <c r="B416" t="s">
        <v>5</v>
      </c>
      <c r="C416" t="s">
        <v>185</v>
      </c>
      <c r="D416" t="s">
        <v>80</v>
      </c>
      <c r="E416"/>
      <c r="F416"/>
      <c r="G416"/>
      <c r="H416"/>
      <c r="I416"/>
      <c r="J416">
        <v>462.10862351729202</v>
      </c>
      <c r="K416">
        <v>603.01694028862505</v>
      </c>
      <c r="L416">
        <v>188.271457503665</v>
      </c>
      <c r="M416">
        <v>346.80211211716102</v>
      </c>
      <c r="N416">
        <v>263.53276380654552</v>
      </c>
      <c r="O416">
        <v>257.54410508564831</v>
      </c>
      <c r="P416">
        <v>416.49991233704708</v>
      </c>
      <c r="Q416">
        <v>234.91454930746491</v>
      </c>
      <c r="R416">
        <v>589.86188108002682</v>
      </c>
      <c r="S416">
        <v>565.20508987486039</v>
      </c>
    </row>
    <row r="417" spans="2:19" hidden="1" x14ac:dyDescent="0.25">
      <c r="B417" t="s">
        <v>5</v>
      </c>
      <c r="C417" t="s">
        <v>185</v>
      </c>
      <c r="D417" t="s">
        <v>191</v>
      </c>
      <c r="E417"/>
      <c r="F417"/>
      <c r="G417"/>
      <c r="H417"/>
      <c r="I417"/>
      <c r="J417">
        <v>2306636.0379806501</v>
      </c>
      <c r="K417">
        <v>1752055.73459874</v>
      </c>
      <c r="L417">
        <v>1399114.910623</v>
      </c>
      <c r="M417">
        <v>1872116.5751036301</v>
      </c>
      <c r="N417">
        <v>1568370.721001891</v>
      </c>
      <c r="O417">
        <v>1949409.6961248261</v>
      </c>
      <c r="P417">
        <v>2156297.2956019328</v>
      </c>
      <c r="Q417">
        <v>1524647.975549578</v>
      </c>
      <c r="R417">
        <v>1945294.8533830261</v>
      </c>
      <c r="S417">
        <v>2354042.3221733882</v>
      </c>
    </row>
    <row r="418" spans="2:19" hidden="1" x14ac:dyDescent="0.25">
      <c r="B418" t="s">
        <v>5</v>
      </c>
      <c r="C418" t="s">
        <v>185</v>
      </c>
      <c r="D418" t="s">
        <v>397</v>
      </c>
      <c r="E418"/>
      <c r="F418"/>
      <c r="G418"/>
      <c r="H418"/>
      <c r="I418">
        <v>13125.6826043574</v>
      </c>
      <c r="J418">
        <v>13947.904590484</v>
      </c>
      <c r="K418">
        <v>12370.9929794278</v>
      </c>
      <c r="L418">
        <v>5471.0252363422096</v>
      </c>
      <c r="M418">
        <v>10449.0146435077</v>
      </c>
      <c r="N418">
        <v>8739.8073285643659</v>
      </c>
      <c r="O418">
        <v>9131.7620361727568</v>
      </c>
      <c r="P418">
        <v>11798.37372840161</v>
      </c>
      <c r="Q418">
        <v>7587.3281020985933</v>
      </c>
      <c r="R418">
        <v>11660.80038719916</v>
      </c>
      <c r="S418">
        <v>19108.617389552332</v>
      </c>
    </row>
    <row r="419" spans="2:19" hidden="1" x14ac:dyDescent="0.25">
      <c r="B419" t="s">
        <v>5</v>
      </c>
      <c r="C419" t="s">
        <v>185</v>
      </c>
      <c r="D419" t="s">
        <v>82</v>
      </c>
      <c r="E419">
        <v>8072.2400707537699</v>
      </c>
      <c r="F419">
        <v>14258.118436617</v>
      </c>
      <c r="G419">
        <v>12906.988000908999</v>
      </c>
      <c r="H419">
        <v>5925.4970947072397</v>
      </c>
      <c r="I419">
        <v>17608.732686903299</v>
      </c>
      <c r="J419">
        <v>17946.714225519601</v>
      </c>
      <c r="K419">
        <v>15528.0881036148</v>
      </c>
      <c r="L419">
        <v>6903.9286099771098</v>
      </c>
      <c r="M419">
        <v>13085.193393899101</v>
      </c>
      <c r="N419">
        <v>11021.19155371636</v>
      </c>
      <c r="O419">
        <v>11171.09764684698</v>
      </c>
      <c r="P419">
        <v>15894.911858975031</v>
      </c>
      <c r="Q419">
        <v>9805.9702700535217</v>
      </c>
      <c r="R419">
        <v>16670.708785856481</v>
      </c>
      <c r="S419">
        <v>25310.546100574051</v>
      </c>
    </row>
    <row r="420" spans="2:19" hidden="1" x14ac:dyDescent="0.25">
      <c r="B420" t="s">
        <v>5</v>
      </c>
      <c r="C420" t="s">
        <v>185</v>
      </c>
      <c r="D420" t="s">
        <v>398</v>
      </c>
      <c r="E420"/>
      <c r="F420"/>
      <c r="G420"/>
      <c r="H420"/>
      <c r="I420"/>
      <c r="J420">
        <v>344.60708721594602</v>
      </c>
      <c r="K420">
        <v>282.68828833942803</v>
      </c>
      <c r="L420">
        <v>125.925357738044</v>
      </c>
      <c r="M420">
        <v>216.79886961501501</v>
      </c>
      <c r="N420">
        <v>192.27264927709089</v>
      </c>
      <c r="O420">
        <v>187.39820240961421</v>
      </c>
      <c r="P420">
        <v>346.40825558583617</v>
      </c>
      <c r="Q420">
        <v>204.37948703738039</v>
      </c>
      <c r="R420">
        <v>338.59650209248872</v>
      </c>
      <c r="S420">
        <v>631.03873534322952</v>
      </c>
    </row>
    <row r="421" spans="2:19" hidden="1" x14ac:dyDescent="0.25">
      <c r="B421" t="s">
        <v>5</v>
      </c>
      <c r="C421" t="s">
        <v>185</v>
      </c>
      <c r="D421" t="s">
        <v>400</v>
      </c>
      <c r="E421"/>
      <c r="F421"/>
      <c r="G421"/>
      <c r="H421"/>
      <c r="I421">
        <v>4562.2679171750297</v>
      </c>
      <c r="J421">
        <v>3548.2746820899201</v>
      </c>
      <c r="K421">
        <v>3147.6958611249102</v>
      </c>
      <c r="L421">
        <v>1391.41598000879</v>
      </c>
      <c r="M421">
        <v>2650.26791667424</v>
      </c>
      <c r="N421">
        <v>2214.964814452364</v>
      </c>
      <c r="O421">
        <v>2319.214892658792</v>
      </c>
      <c r="P421">
        <v>3005.5705168812901</v>
      </c>
      <c r="Q421">
        <v>1958.962124063662</v>
      </c>
      <c r="R421">
        <v>2949.2051756337528</v>
      </c>
      <c r="S421">
        <v>4849.6337861767834</v>
      </c>
    </row>
    <row r="422" spans="2:19" hidden="1" x14ac:dyDescent="0.25">
      <c r="B422" t="s">
        <v>5</v>
      </c>
      <c r="C422" t="s">
        <v>185</v>
      </c>
      <c r="D422" t="s">
        <v>192</v>
      </c>
      <c r="E422"/>
      <c r="F422"/>
      <c r="G422"/>
      <c r="H422"/>
      <c r="I422"/>
      <c r="J422">
        <v>35251.283406903698</v>
      </c>
      <c r="K422">
        <v>29588.280772421502</v>
      </c>
      <c r="L422">
        <v>13874.5662781625</v>
      </c>
      <c r="M422">
        <v>25570.605581504999</v>
      </c>
      <c r="N422">
        <v>20759.0765750051</v>
      </c>
      <c r="O422">
        <v>22070.116738696059</v>
      </c>
      <c r="P422">
        <v>29211.47915298523</v>
      </c>
      <c r="Q422">
        <v>18485.221455785919</v>
      </c>
      <c r="R422">
        <v>28973.0112541462</v>
      </c>
      <c r="S422">
        <v>45737.533985107591</v>
      </c>
    </row>
    <row r="423" spans="2:19" hidden="1" x14ac:dyDescent="0.25">
      <c r="B423" t="s">
        <v>5</v>
      </c>
      <c r="C423" t="s">
        <v>185</v>
      </c>
      <c r="D423" t="s">
        <v>401</v>
      </c>
      <c r="E423"/>
      <c r="F423"/>
      <c r="G423"/>
      <c r="H423"/>
      <c r="I423">
        <v>1424.28443256793</v>
      </c>
      <c r="J423">
        <v>2779.4459394615401</v>
      </c>
      <c r="K423">
        <v>2470.2766050523401</v>
      </c>
      <c r="L423">
        <v>1077.43263162017</v>
      </c>
      <c r="M423">
        <v>2058.1336949445199</v>
      </c>
      <c r="N423">
        <v>1744.8273584640001</v>
      </c>
      <c r="O423">
        <v>1822.4612450404679</v>
      </c>
      <c r="P423">
        <v>2333.8876329997861</v>
      </c>
      <c r="Q423">
        <v>1519.2922557321131</v>
      </c>
      <c r="R423">
        <v>2326.7111109463281</v>
      </c>
      <c r="S423">
        <v>3843.6961556798701</v>
      </c>
    </row>
    <row r="424" spans="2:19" hidden="1" x14ac:dyDescent="0.25">
      <c r="B424" t="s">
        <v>5</v>
      </c>
      <c r="C424" t="s">
        <v>185</v>
      </c>
      <c r="D424" t="s">
        <v>402</v>
      </c>
      <c r="E424">
        <v>1232.32096202291</v>
      </c>
      <c r="F424"/>
      <c r="G424"/>
      <c r="H424"/>
      <c r="I424">
        <v>3894.4784590501799</v>
      </c>
      <c r="J424"/>
      <c r="K424"/>
      <c r="L424"/>
      <c r="M424"/>
      <c r="N424"/>
      <c r="O424"/>
      <c r="P424"/>
      <c r="Q424"/>
      <c r="R424"/>
      <c r="S424"/>
    </row>
    <row r="425" spans="2:19" hidden="1" x14ac:dyDescent="0.25">
      <c r="B425" t="s">
        <v>5</v>
      </c>
      <c r="C425" t="s">
        <v>185</v>
      </c>
      <c r="D425" t="s">
        <v>96</v>
      </c>
      <c r="E425"/>
      <c r="F425"/>
      <c r="G425"/>
      <c r="H425"/>
      <c r="I425">
        <v>182629.519759608</v>
      </c>
      <c r="J425">
        <v>172086.83146442001</v>
      </c>
      <c r="K425">
        <v>151739.06587913501</v>
      </c>
      <c r="L425">
        <v>71636.405799079905</v>
      </c>
      <c r="M425">
        <v>127084.326660697</v>
      </c>
      <c r="N425">
        <v>105890.05395700361</v>
      </c>
      <c r="O425">
        <v>114756.26880380941</v>
      </c>
      <c r="P425">
        <v>144730.73588694769</v>
      </c>
      <c r="Q425">
        <v>94510.09151923946</v>
      </c>
      <c r="R425">
        <v>142855.84447791899</v>
      </c>
      <c r="S425">
        <v>215850.2118596964</v>
      </c>
    </row>
    <row r="426" spans="2:19" hidden="1" x14ac:dyDescent="0.25">
      <c r="B426" t="s">
        <v>5</v>
      </c>
      <c r="C426" t="s">
        <v>185</v>
      </c>
      <c r="D426" t="s">
        <v>404</v>
      </c>
      <c r="E426"/>
      <c r="F426"/>
      <c r="G426"/>
      <c r="H426"/>
      <c r="I426"/>
      <c r="J426">
        <v>322.85103601450697</v>
      </c>
      <c r="K426">
        <v>287.39030657250498</v>
      </c>
      <c r="L426">
        <v>130.05368592745199</v>
      </c>
      <c r="M426">
        <v>240.40830072725299</v>
      </c>
      <c r="N426">
        <v>205.55583412398551</v>
      </c>
      <c r="O426">
        <v>212.98514959316921</v>
      </c>
      <c r="P426">
        <v>281.54311256198667</v>
      </c>
      <c r="Q426">
        <v>185.62647361892959</v>
      </c>
      <c r="R426">
        <v>274.62821802830217</v>
      </c>
      <c r="S426">
        <v>455.28546828099928</v>
      </c>
    </row>
    <row r="427" spans="2:19" hidden="1" x14ac:dyDescent="0.25">
      <c r="B427" t="s">
        <v>5</v>
      </c>
      <c r="C427" t="s">
        <v>185</v>
      </c>
      <c r="D427" t="s">
        <v>100</v>
      </c>
      <c r="E427"/>
      <c r="F427"/>
      <c r="G427"/>
      <c r="H427">
        <v>251.59598607685501</v>
      </c>
      <c r="I427"/>
      <c r="J427">
        <v>309.84637860265502</v>
      </c>
      <c r="K427">
        <v>265.83848225987401</v>
      </c>
      <c r="L427">
        <v>111.47449691675</v>
      </c>
      <c r="M427">
        <v>218.30707427706801</v>
      </c>
      <c r="N427">
        <v>171.79716796416</v>
      </c>
      <c r="O427">
        <v>179.21033683893859</v>
      </c>
      <c r="P427">
        <v>232.68158811833561</v>
      </c>
      <c r="Q427">
        <v>142.26520017371831</v>
      </c>
      <c r="R427">
        <v>225.23669182122919</v>
      </c>
      <c r="S427">
        <v>371.2334761354972</v>
      </c>
    </row>
    <row r="428" spans="2:19" hidden="1" x14ac:dyDescent="0.25">
      <c r="B428" t="s">
        <v>5</v>
      </c>
      <c r="C428" t="s">
        <v>185</v>
      </c>
      <c r="D428" t="s">
        <v>193</v>
      </c>
      <c r="E428"/>
      <c r="F428"/>
      <c r="G428"/>
      <c r="H428"/>
      <c r="I428"/>
      <c r="J428">
        <v>3694.8599474062098</v>
      </c>
      <c r="K428">
        <v>3219.48131197767</v>
      </c>
      <c r="L428">
        <v>1485.21800769124</v>
      </c>
      <c r="M428">
        <v>2753.1827696247001</v>
      </c>
      <c r="N428">
        <v>2339.2861452235629</v>
      </c>
      <c r="O428">
        <v>2448.8999789961522</v>
      </c>
      <c r="P428">
        <v>3213.6756794461221</v>
      </c>
      <c r="Q428">
        <v>2082.764583319437</v>
      </c>
      <c r="R428">
        <v>3131.713355012741</v>
      </c>
      <c r="S428">
        <v>5178.2425900188737</v>
      </c>
    </row>
    <row r="429" spans="2:19" hidden="1" x14ac:dyDescent="0.25">
      <c r="B429" t="s">
        <v>5</v>
      </c>
      <c r="C429" t="s">
        <v>185</v>
      </c>
      <c r="D429" t="s">
        <v>405</v>
      </c>
      <c r="E429"/>
      <c r="F429"/>
      <c r="G429"/>
      <c r="H429"/>
      <c r="I429"/>
      <c r="J429">
        <v>111.29136505232201</v>
      </c>
      <c r="K429">
        <v>97.129107805163997</v>
      </c>
      <c r="L429">
        <v>43.972731838504302</v>
      </c>
      <c r="M429">
        <v>81.665510469224898</v>
      </c>
      <c r="N429">
        <v>68.160377079098168</v>
      </c>
      <c r="O429">
        <v>70.535165207519583</v>
      </c>
      <c r="P429">
        <v>95.409417824698011</v>
      </c>
      <c r="Q429">
        <v>60.269923473718329</v>
      </c>
      <c r="R429">
        <v>90.838278974871173</v>
      </c>
      <c r="S429">
        <v>149.34883826374531</v>
      </c>
    </row>
    <row r="430" spans="2:19" hidden="1" x14ac:dyDescent="0.25">
      <c r="B430" t="s">
        <v>5</v>
      </c>
      <c r="C430" t="s">
        <v>185</v>
      </c>
      <c r="D430" t="s">
        <v>101</v>
      </c>
      <c r="E430"/>
      <c r="F430"/>
      <c r="G430"/>
      <c r="H430"/>
      <c r="I430"/>
      <c r="J430">
        <v>1407.5950061230401</v>
      </c>
      <c r="K430">
        <v>1442.65564940684</v>
      </c>
      <c r="L430">
        <v>917.11993155481002</v>
      </c>
      <c r="M430">
        <v>1213.20878978734</v>
      </c>
      <c r="N430">
        <v>792.39266819607292</v>
      </c>
      <c r="O430">
        <v>562.1565961856387</v>
      </c>
      <c r="P430">
        <v>1249.7188698091809</v>
      </c>
      <c r="Q430">
        <v>849.25946975070462</v>
      </c>
      <c r="R430">
        <v>1044.0007401217599</v>
      </c>
      <c r="S430">
        <v>1799.1573233350539</v>
      </c>
    </row>
    <row r="431" spans="2:19" hidden="1" x14ac:dyDescent="0.25">
      <c r="B431" t="s">
        <v>5</v>
      </c>
      <c r="C431" t="s">
        <v>185</v>
      </c>
      <c r="D431" t="s">
        <v>102</v>
      </c>
      <c r="E431"/>
      <c r="F431"/>
      <c r="G431"/>
      <c r="H431">
        <v>143926.06129928501</v>
      </c>
      <c r="I431">
        <v>397602.68248861702</v>
      </c>
      <c r="J431">
        <v>285315.29103885603</v>
      </c>
      <c r="K431">
        <v>258744.958211305</v>
      </c>
      <c r="L431">
        <v>113619.994147581</v>
      </c>
      <c r="M431">
        <v>212487.556145184</v>
      </c>
      <c r="N431">
        <v>163997.30433338179</v>
      </c>
      <c r="O431">
        <v>175528.414765486</v>
      </c>
      <c r="P431">
        <v>214095.119653353</v>
      </c>
      <c r="Q431">
        <v>136387.87422338029</v>
      </c>
      <c r="R431">
        <v>204523.58615566281</v>
      </c>
      <c r="S431">
        <v>349167.47225965722</v>
      </c>
    </row>
    <row r="432" spans="2:19" hidden="1" x14ac:dyDescent="0.25">
      <c r="B432" t="s">
        <v>5</v>
      </c>
      <c r="C432" t="s">
        <v>185</v>
      </c>
      <c r="D432" t="s">
        <v>115</v>
      </c>
      <c r="E432"/>
      <c r="F432"/>
      <c r="G432"/>
      <c r="H432"/>
      <c r="I432"/>
      <c r="J432">
        <v>689.57213320880498</v>
      </c>
      <c r="K432">
        <v>596.25783940823499</v>
      </c>
      <c r="L432">
        <v>264.15886623582998</v>
      </c>
      <c r="M432">
        <v>495.13830618394599</v>
      </c>
      <c r="N432">
        <v>412.57951506850918</v>
      </c>
      <c r="O432">
        <v>443.9115734389797</v>
      </c>
      <c r="P432">
        <v>570.70669154834911</v>
      </c>
      <c r="Q432">
        <v>355.63883503690153</v>
      </c>
      <c r="R432">
        <v>538.11016081720595</v>
      </c>
      <c r="S432">
        <v>856.22473285224498</v>
      </c>
    </row>
    <row r="433" spans="2:19" hidden="1" x14ac:dyDescent="0.25">
      <c r="B433" t="s">
        <v>5</v>
      </c>
      <c r="C433" t="s">
        <v>185</v>
      </c>
      <c r="D433" t="s">
        <v>116</v>
      </c>
      <c r="E433"/>
      <c r="F433"/>
      <c r="G433"/>
      <c r="H433">
        <v>16095.9554730399</v>
      </c>
      <c r="I433">
        <v>51726.708223402697</v>
      </c>
      <c r="J433">
        <v>46661.472133984404</v>
      </c>
      <c r="K433">
        <v>40724.066697110997</v>
      </c>
      <c r="L433">
        <v>18406.085870125298</v>
      </c>
      <c r="M433">
        <v>34111.8326527635</v>
      </c>
      <c r="N433">
        <v>27819.914747380371</v>
      </c>
      <c r="O433">
        <v>29533.091648264159</v>
      </c>
      <c r="P433">
        <v>39037.369593575837</v>
      </c>
      <c r="Q433">
        <v>24026.172674856341</v>
      </c>
      <c r="R433">
        <v>37042.403638161632</v>
      </c>
      <c r="S433">
        <v>59473.629469361636</v>
      </c>
    </row>
    <row r="434" spans="2:19" hidden="1" x14ac:dyDescent="0.25">
      <c r="B434" t="s">
        <v>5</v>
      </c>
      <c r="C434" t="s">
        <v>185</v>
      </c>
      <c r="D434" t="s">
        <v>194</v>
      </c>
      <c r="E434"/>
      <c r="F434"/>
      <c r="G434"/>
      <c r="H434"/>
      <c r="I434"/>
      <c r="J434">
        <v>39.675895039858297</v>
      </c>
      <c r="K434">
        <v>39.622907463726499</v>
      </c>
      <c r="L434">
        <v>15.338884389674799</v>
      </c>
      <c r="M434">
        <v>33.632473529232101</v>
      </c>
      <c r="N434">
        <v>3.5847025052858168</v>
      </c>
      <c r="O434">
        <v>11.65642801756916</v>
      </c>
      <c r="P434">
        <v>30.610254298638932</v>
      </c>
      <c r="Q434">
        <v>24.841381396360571</v>
      </c>
      <c r="R434">
        <v>36.172999758263977</v>
      </c>
      <c r="S434">
        <v>58.706032588240603</v>
      </c>
    </row>
    <row r="435" spans="2:19" hidden="1" x14ac:dyDescent="0.25">
      <c r="B435" t="s">
        <v>5</v>
      </c>
      <c r="C435" t="s">
        <v>185</v>
      </c>
      <c r="D435" t="s">
        <v>406</v>
      </c>
      <c r="E435"/>
      <c r="F435"/>
      <c r="G435"/>
      <c r="H435"/>
      <c r="I435"/>
      <c r="J435">
        <v>673.20400436446903</v>
      </c>
      <c r="K435">
        <v>592.41326128681101</v>
      </c>
      <c r="L435">
        <v>266.75208445951301</v>
      </c>
      <c r="M435">
        <v>494.457489440215</v>
      </c>
      <c r="N435">
        <v>411.61719445003638</v>
      </c>
      <c r="O435">
        <v>428.36842679677738</v>
      </c>
      <c r="P435">
        <v>576.1519618358659</v>
      </c>
      <c r="Q435">
        <v>364.17673255943669</v>
      </c>
      <c r="R435">
        <v>546.55680226092215</v>
      </c>
      <c r="S435">
        <v>910.60254365466142</v>
      </c>
    </row>
    <row r="436" spans="2:19" hidden="1" x14ac:dyDescent="0.25">
      <c r="B436" t="s">
        <v>5</v>
      </c>
      <c r="C436" t="s">
        <v>185</v>
      </c>
      <c r="D436" t="s">
        <v>407</v>
      </c>
      <c r="E436"/>
      <c r="F436"/>
      <c r="G436"/>
      <c r="H436"/>
      <c r="I436"/>
      <c r="J436">
        <v>8620.3475726399993</v>
      </c>
      <c r="K436">
        <v>7377.2145415771101</v>
      </c>
      <c r="L436">
        <v>3358.6069051866298</v>
      </c>
      <c r="M436">
        <v>6308.4910851157001</v>
      </c>
      <c r="N436">
        <v>5238.358237387637</v>
      </c>
      <c r="O436">
        <v>5563.2128483798069</v>
      </c>
      <c r="P436">
        <v>7291.0634563135582</v>
      </c>
      <c r="Q436">
        <v>4642.3730301971837</v>
      </c>
      <c r="R436">
        <v>7086.0762290637686</v>
      </c>
      <c r="S436">
        <v>11668.662209812899</v>
      </c>
    </row>
    <row r="437" spans="2:19" hidden="1" x14ac:dyDescent="0.25">
      <c r="B437" t="s">
        <v>5</v>
      </c>
      <c r="C437" t="s">
        <v>185</v>
      </c>
      <c r="D437" t="s">
        <v>117</v>
      </c>
      <c r="E437"/>
      <c r="F437"/>
      <c r="G437"/>
      <c r="H437">
        <v>294.54564781002199</v>
      </c>
      <c r="I437">
        <v>777.39184619339005</v>
      </c>
      <c r="J437">
        <v>682.64991715092697</v>
      </c>
      <c r="K437">
        <v>534.19278648988097</v>
      </c>
      <c r="L437">
        <v>248.961142286577</v>
      </c>
      <c r="M437">
        <v>490.36771030946102</v>
      </c>
      <c r="N437">
        <v>388.07285902010187</v>
      </c>
      <c r="O437">
        <v>392.97217339609011</v>
      </c>
      <c r="P437">
        <v>522.51789848110081</v>
      </c>
      <c r="Q437">
        <v>299.57773524135217</v>
      </c>
      <c r="R437">
        <v>505.39883423832572</v>
      </c>
      <c r="S437">
        <v>763.28156308271025</v>
      </c>
    </row>
    <row r="438" spans="2:19" x14ac:dyDescent="0.25">
      <c r="B438" t="s">
        <v>5</v>
      </c>
      <c r="C438" t="s">
        <v>185</v>
      </c>
      <c r="D438" t="s">
        <v>118</v>
      </c>
      <c r="E438">
        <v>107749.920593849</v>
      </c>
      <c r="F438">
        <v>232041.91429253601</v>
      </c>
      <c r="G438">
        <v>165285.93307404901</v>
      </c>
      <c r="H438">
        <v>75618.789668348603</v>
      </c>
      <c r="I438" s="57">
        <v>200794.02907858</v>
      </c>
      <c r="J438">
        <v>203182.59034450099</v>
      </c>
      <c r="K438">
        <v>179306.59733258901</v>
      </c>
      <c r="L438">
        <v>80253.058912317298</v>
      </c>
      <c r="M438">
        <v>154437.22277538199</v>
      </c>
      <c r="N438">
        <v>129289.54362938181</v>
      </c>
      <c r="O438">
        <v>119955.5466556146</v>
      </c>
      <c r="P438">
        <v>175502.3691798604</v>
      </c>
      <c r="Q438">
        <v>107160.44429104229</v>
      </c>
      <c r="R438">
        <v>173136.22391001301</v>
      </c>
      <c r="S438">
        <v>290374.4526249796</v>
      </c>
    </row>
    <row r="439" spans="2:19" hidden="1" x14ac:dyDescent="0.25">
      <c r="B439" t="s">
        <v>5</v>
      </c>
      <c r="C439" t="s">
        <v>185</v>
      </c>
      <c r="D439" t="s">
        <v>195</v>
      </c>
      <c r="E439"/>
      <c r="F439"/>
      <c r="G439"/>
      <c r="H439"/>
      <c r="I439"/>
      <c r="J439">
        <v>10045.0143151844</v>
      </c>
      <c r="K439">
        <v>8581.5705921563203</v>
      </c>
      <c r="L439">
        <v>3936.5490498955201</v>
      </c>
      <c r="M439">
        <v>7120.23959035398</v>
      </c>
      <c r="N439">
        <v>5890.1866397149097</v>
      </c>
      <c r="O439">
        <v>6041.7098876394703</v>
      </c>
      <c r="P439">
        <v>7530.1311928977184</v>
      </c>
      <c r="Q439">
        <v>4757.6394649014092</v>
      </c>
      <c r="R439">
        <v>7191.1105014604746</v>
      </c>
      <c r="S439">
        <v>11384.654373386449</v>
      </c>
    </row>
    <row r="440" spans="2:19" hidden="1" x14ac:dyDescent="0.25">
      <c r="B440" t="s">
        <v>5</v>
      </c>
      <c r="C440" t="s">
        <v>196</v>
      </c>
      <c r="D440" t="s">
        <v>30</v>
      </c>
      <c r="E440"/>
      <c r="F440"/>
      <c r="G440"/>
      <c r="H440"/>
      <c r="I440"/>
      <c r="J440">
        <v>171.66281385772999</v>
      </c>
      <c r="K440">
        <v>174.26688418702</v>
      </c>
      <c r="L440">
        <v>66.411866810977898</v>
      </c>
      <c r="M440">
        <v>127.40520038794899</v>
      </c>
      <c r="N440">
        <v>73.309919865774546</v>
      </c>
      <c r="O440">
        <v>75.77435237113086</v>
      </c>
      <c r="P440">
        <v>113.2848301884886</v>
      </c>
      <c r="Q440">
        <v>76.095990843464818</v>
      </c>
      <c r="R440">
        <v>108.4693250026728</v>
      </c>
      <c r="S440">
        <v>214.30087756862699</v>
      </c>
    </row>
    <row r="441" spans="2:19" hidden="1" x14ac:dyDescent="0.25">
      <c r="B441" t="s">
        <v>5</v>
      </c>
      <c r="C441" t="s">
        <v>196</v>
      </c>
      <c r="D441" t="s">
        <v>31</v>
      </c>
      <c r="E441">
        <v>10222.487514307501</v>
      </c>
      <c r="F441"/>
      <c r="G441"/>
      <c r="H441"/>
      <c r="I441"/>
      <c r="J441">
        <v>15446.6902186029</v>
      </c>
      <c r="K441">
        <v>13830.184991933</v>
      </c>
      <c r="L441">
        <v>6282.3112700655001</v>
      </c>
      <c r="M441">
        <v>11319.939398889701</v>
      </c>
      <c r="N441">
        <v>9800.0025838429119</v>
      </c>
      <c r="O441">
        <v>10054.64490930622</v>
      </c>
      <c r="P441">
        <v>12972.079763748719</v>
      </c>
      <c r="Q441">
        <v>7977.6889147521133</v>
      </c>
      <c r="R441">
        <v>11869.58078194749</v>
      </c>
      <c r="S441">
        <v>19092.079064690941</v>
      </c>
    </row>
    <row r="442" spans="2:19" hidden="1" x14ac:dyDescent="0.25">
      <c r="B442" t="s">
        <v>5</v>
      </c>
      <c r="C442" t="s">
        <v>196</v>
      </c>
      <c r="D442" t="s">
        <v>275</v>
      </c>
      <c r="E442"/>
      <c r="F442"/>
      <c r="G442"/>
      <c r="H442"/>
      <c r="I442"/>
      <c r="J442">
        <v>50.0703913220364</v>
      </c>
      <c r="K442">
        <v>81.554128540404704</v>
      </c>
      <c r="L442">
        <v>25.843769984369899</v>
      </c>
      <c r="M442">
        <v>55.867540550920403</v>
      </c>
      <c r="N442">
        <v>32.919471183272726</v>
      </c>
      <c r="O442">
        <v>42.44014182413494</v>
      </c>
      <c r="P442" s="41"/>
      <c r="Q442" s="41"/>
      <c r="R442">
        <v>11.525761428312631</v>
      </c>
      <c r="S442" s="41"/>
    </row>
    <row r="443" spans="2:19" hidden="1" x14ac:dyDescent="0.25">
      <c r="B443" t="s">
        <v>5</v>
      </c>
      <c r="C443" t="s">
        <v>196</v>
      </c>
      <c r="D443" t="s">
        <v>408</v>
      </c>
      <c r="E443"/>
      <c r="F443"/>
      <c r="G443"/>
      <c r="H443">
        <v>1152.51933289453</v>
      </c>
      <c r="I443"/>
      <c r="J443">
        <v>151.47369950729799</v>
      </c>
      <c r="K443">
        <v>146.247226537893</v>
      </c>
      <c r="L443">
        <v>66.952889207632893</v>
      </c>
      <c r="M443">
        <v>111.303101244039</v>
      </c>
      <c r="N443">
        <v>67.03001165140364</v>
      </c>
      <c r="O443">
        <v>100.39164379783431</v>
      </c>
      <c r="P443">
        <v>107.38913872885369</v>
      </c>
      <c r="Q443">
        <v>68.573311456563388</v>
      </c>
      <c r="R443">
        <v>116.06480669402001</v>
      </c>
      <c r="S443">
        <v>174.66442178194279</v>
      </c>
    </row>
    <row r="444" spans="2:19" hidden="1" x14ac:dyDescent="0.25">
      <c r="B444" t="s">
        <v>5</v>
      </c>
      <c r="C444" t="s">
        <v>199</v>
      </c>
      <c r="D444" t="s">
        <v>415</v>
      </c>
      <c r="E444"/>
      <c r="F444"/>
      <c r="G444"/>
      <c r="H444">
        <v>4036.1113401942898</v>
      </c>
      <c r="I444">
        <v>1344.1569091799299</v>
      </c>
      <c r="J444">
        <v>819.127570556514</v>
      </c>
      <c r="K444">
        <v>617.22046485973499</v>
      </c>
      <c r="L444">
        <v>275.97556579390402</v>
      </c>
      <c r="M444">
        <v>493.31623481774301</v>
      </c>
      <c r="N444">
        <v>373.22847443624732</v>
      </c>
      <c r="O444">
        <v>326.8858549766349</v>
      </c>
      <c r="P444">
        <v>422.64231556997652</v>
      </c>
      <c r="Q444">
        <v>221.5766940335493</v>
      </c>
      <c r="R444">
        <v>376.98923314163301</v>
      </c>
      <c r="S444" s="41"/>
    </row>
    <row r="445" spans="2:19" hidden="1" x14ac:dyDescent="0.25">
      <c r="B445" t="s">
        <v>5</v>
      </c>
      <c r="C445" t="s">
        <v>199</v>
      </c>
      <c r="D445" t="s">
        <v>569</v>
      </c>
      <c r="E445"/>
      <c r="F445"/>
      <c r="G445"/>
      <c r="H445">
        <v>8.5548960575868499E-2</v>
      </c>
      <c r="I445">
        <v>0.398089339755202</v>
      </c>
      <c r="J445">
        <v>0.229695412506395</v>
      </c>
      <c r="K445">
        <v>0.18592701246615501</v>
      </c>
      <c r="L445">
        <v>8.6289671807673704E-2</v>
      </c>
      <c r="M445">
        <v>0.132361896062865</v>
      </c>
      <c r="N445">
        <v>0.13245537208791269</v>
      </c>
      <c r="O445">
        <v>0.21588019601669439</v>
      </c>
      <c r="P445">
        <v>0.35085666727143527</v>
      </c>
      <c r="Q445">
        <v>0.17040612778047889</v>
      </c>
      <c r="R445">
        <v>0.62781782748851167</v>
      </c>
      <c r="S445" s="41"/>
    </row>
    <row r="446" spans="2:19" hidden="1" x14ac:dyDescent="0.25">
      <c r="B446" t="s">
        <v>5</v>
      </c>
      <c r="C446" t="s">
        <v>199</v>
      </c>
      <c r="D446" t="s">
        <v>416</v>
      </c>
      <c r="E446"/>
      <c r="F446"/>
      <c r="G446"/>
      <c r="H446" s="41"/>
      <c r="I446">
        <v>2.9673152589021801E-2</v>
      </c>
      <c r="J446" s="41"/>
      <c r="K446" s="41"/>
      <c r="L446" s="41"/>
      <c r="M446" s="41"/>
      <c r="N446" s="41"/>
      <c r="O446" s="41"/>
      <c r="P446" s="41"/>
      <c r="Q446" s="41"/>
      <c r="R446">
        <v>5.5756834681283077E-2</v>
      </c>
      <c r="S446" s="41"/>
    </row>
    <row r="447" spans="2:19" hidden="1" x14ac:dyDescent="0.25">
      <c r="B447" t="s">
        <v>5</v>
      </c>
      <c r="C447" t="s">
        <v>199</v>
      </c>
      <c r="D447" t="s">
        <v>417</v>
      </c>
      <c r="E447"/>
      <c r="F447"/>
      <c r="G447"/>
      <c r="H447">
        <v>8.8754241046482496E-2</v>
      </c>
      <c r="I447">
        <v>3.8785406866396803E-2</v>
      </c>
      <c r="J447" s="41"/>
      <c r="K447" s="41"/>
      <c r="L447" s="41"/>
      <c r="M447" s="41"/>
      <c r="N447" s="41"/>
      <c r="O447" s="41"/>
      <c r="P447" s="41"/>
      <c r="Q447" s="41"/>
      <c r="R447">
        <v>2.9964681825756949E-2</v>
      </c>
      <c r="S447" s="41"/>
    </row>
    <row r="448" spans="2:19" hidden="1" x14ac:dyDescent="0.25">
      <c r="B448" t="s">
        <v>5</v>
      </c>
      <c r="C448" t="s">
        <v>199</v>
      </c>
      <c r="D448" t="s">
        <v>570</v>
      </c>
      <c r="E448"/>
      <c r="F448"/>
      <c r="G448"/>
      <c r="H448" s="41"/>
      <c r="I448" s="41"/>
      <c r="J448"/>
      <c r="K448"/>
      <c r="L448"/>
      <c r="M448"/>
      <c r="N448"/>
      <c r="O448"/>
      <c r="P448"/>
      <c r="Q448"/>
      <c r="R448"/>
      <c r="S448"/>
    </row>
    <row r="449" spans="2:19" hidden="1" x14ac:dyDescent="0.25">
      <c r="B449" t="s">
        <v>5</v>
      </c>
      <c r="C449" t="s">
        <v>199</v>
      </c>
      <c r="D449" t="s">
        <v>418</v>
      </c>
      <c r="E449"/>
      <c r="F449"/>
      <c r="G449"/>
      <c r="H449">
        <v>0.17247280519976299</v>
      </c>
      <c r="I449">
        <v>0.16408457925091799</v>
      </c>
      <c r="J449">
        <v>8.4326007339030201E-2</v>
      </c>
      <c r="K449">
        <v>8.8769564315422197E-2</v>
      </c>
      <c r="L449">
        <v>2.85349371610303E-2</v>
      </c>
      <c r="M449">
        <v>5.6533433792682802E-2</v>
      </c>
      <c r="N449">
        <v>3.6082524528000003E-2</v>
      </c>
      <c r="O449">
        <v>2.76777180093109E-2</v>
      </c>
      <c r="P449">
        <v>3.7257781417411782E-2</v>
      </c>
      <c r="Q449" s="41"/>
      <c r="R449">
        <v>2.8912027152431699E-2</v>
      </c>
      <c r="S449" s="41"/>
    </row>
    <row r="450" spans="2:19" hidden="1" x14ac:dyDescent="0.25">
      <c r="B450" t="s">
        <v>5</v>
      </c>
      <c r="C450" t="s">
        <v>199</v>
      </c>
      <c r="D450" t="s">
        <v>419</v>
      </c>
      <c r="E450"/>
      <c r="F450"/>
      <c r="G450"/>
      <c r="H450">
        <v>0.13379071732130601</v>
      </c>
      <c r="I450">
        <v>0.16940237552019599</v>
      </c>
      <c r="J450">
        <v>7.8259795703368801E-2</v>
      </c>
      <c r="K450">
        <v>9.4012397734285297E-2</v>
      </c>
      <c r="L450">
        <v>2.5494753841903701E-2</v>
      </c>
      <c r="M450">
        <v>5.0976697462002299E-2</v>
      </c>
      <c r="N450" s="41"/>
      <c r="O450">
        <v>3.5186560131571322E-2</v>
      </c>
      <c r="P450">
        <v>5.7023007196235313E-2</v>
      </c>
      <c r="Q450">
        <v>2.5448846690788739E-2</v>
      </c>
      <c r="R450">
        <v>5.5075618794273209E-2</v>
      </c>
      <c r="S450" s="41"/>
    </row>
    <row r="451" spans="2:19" hidden="1" x14ac:dyDescent="0.25">
      <c r="B451" t="s">
        <v>5</v>
      </c>
      <c r="C451" t="s">
        <v>199</v>
      </c>
      <c r="D451" t="s">
        <v>420</v>
      </c>
      <c r="E451"/>
      <c r="F451"/>
      <c r="G451"/>
      <c r="H451">
        <v>0.69948355956890196</v>
      </c>
      <c r="I451">
        <v>0.60627122517503096</v>
      </c>
      <c r="J451">
        <v>0.34157239011979501</v>
      </c>
      <c r="K451">
        <v>0.32014337676594601</v>
      </c>
      <c r="L451">
        <v>0.100893849393804</v>
      </c>
      <c r="M451">
        <v>0.189796159180082</v>
      </c>
      <c r="N451">
        <v>0.13552670609384729</v>
      </c>
      <c r="O451">
        <v>0.1180785674692762</v>
      </c>
      <c r="P451">
        <v>0.16305961842635289</v>
      </c>
      <c r="Q451">
        <v>0.1016107769707606</v>
      </c>
      <c r="R451">
        <v>0.16836716463993981</v>
      </c>
      <c r="S451" s="41"/>
    </row>
    <row r="452" spans="2:19" hidden="1" x14ac:dyDescent="0.25">
      <c r="B452" t="s">
        <v>5</v>
      </c>
      <c r="C452" t="s">
        <v>199</v>
      </c>
      <c r="D452" t="s">
        <v>421</v>
      </c>
      <c r="E452"/>
      <c r="F452"/>
      <c r="G452"/>
      <c r="H452">
        <v>0.27341724729258199</v>
      </c>
      <c r="I452">
        <v>0.26201433458996298</v>
      </c>
      <c r="J452">
        <v>0.110507757773511</v>
      </c>
      <c r="K452">
        <v>0.100248885185034</v>
      </c>
      <c r="L452">
        <v>3.5051137706243601E-2</v>
      </c>
      <c r="M452">
        <v>7.0689864249226894E-2</v>
      </c>
      <c r="N452">
        <v>4.1771995180800013E-2</v>
      </c>
      <c r="O452">
        <v>4.9561122689677953E-2</v>
      </c>
      <c r="P452">
        <v>4.6738126094117663E-2</v>
      </c>
      <c r="Q452">
        <v>3.8583468326028179E-2</v>
      </c>
      <c r="R452">
        <v>6.4965504829950532E-2</v>
      </c>
      <c r="S452" s="41"/>
    </row>
    <row r="453" spans="2:19" hidden="1" x14ac:dyDescent="0.25">
      <c r="B453" t="s">
        <v>5</v>
      </c>
      <c r="C453" t="s">
        <v>199</v>
      </c>
      <c r="D453" t="s">
        <v>422</v>
      </c>
      <c r="E453"/>
      <c r="F453"/>
      <c r="G453"/>
      <c r="H453">
        <v>0.81188420658516303</v>
      </c>
      <c r="I453">
        <v>0.616483811192166</v>
      </c>
      <c r="J453">
        <v>0.34287359708518</v>
      </c>
      <c r="K453">
        <v>0.31636016284270801</v>
      </c>
      <c r="L453">
        <v>0.100037377255288</v>
      </c>
      <c r="M453">
        <v>0.17690065183581499</v>
      </c>
      <c r="N453">
        <v>0.13797653832104731</v>
      </c>
      <c r="O453">
        <v>0.1152467967922565</v>
      </c>
      <c r="P453">
        <v>0.16852074422400001</v>
      </c>
      <c r="Q453">
        <v>9.3717287330957771E-2</v>
      </c>
      <c r="R453">
        <v>0.15403405365777109</v>
      </c>
      <c r="S453" s="41"/>
    </row>
    <row r="454" spans="2:19" hidden="1" x14ac:dyDescent="0.25">
      <c r="B454" t="s">
        <v>5</v>
      </c>
      <c r="C454" t="s">
        <v>199</v>
      </c>
      <c r="D454" t="s">
        <v>423</v>
      </c>
      <c r="E454"/>
      <c r="F454"/>
      <c r="G454"/>
      <c r="H454">
        <v>0.33465208896854598</v>
      </c>
      <c r="I454">
        <v>0.50665518705018397</v>
      </c>
      <c r="J454"/>
      <c r="K454"/>
      <c r="L454"/>
      <c r="M454"/>
      <c r="N454"/>
      <c r="O454"/>
      <c r="P454"/>
      <c r="Q454"/>
      <c r="R454"/>
      <c r="S454"/>
    </row>
    <row r="455" spans="2:19" hidden="1" x14ac:dyDescent="0.25">
      <c r="B455" t="s">
        <v>5</v>
      </c>
      <c r="C455" t="s">
        <v>199</v>
      </c>
      <c r="D455" t="s">
        <v>571</v>
      </c>
      <c r="E455"/>
      <c r="F455"/>
      <c r="G455"/>
      <c r="H455">
        <v>6.2664307577928902E-2</v>
      </c>
      <c r="I455"/>
      <c r="J455"/>
      <c r="K455"/>
      <c r="L455"/>
      <c r="M455"/>
      <c r="N455"/>
      <c r="O455"/>
      <c r="P455"/>
      <c r="Q455"/>
      <c r="R455"/>
      <c r="S455"/>
    </row>
    <row r="456" spans="2:19" hidden="1" x14ac:dyDescent="0.25">
      <c r="B456" t="s">
        <v>5</v>
      </c>
      <c r="C456" t="s">
        <v>199</v>
      </c>
      <c r="D456" t="s">
        <v>572</v>
      </c>
      <c r="E456"/>
      <c r="F456"/>
      <c r="G456"/>
      <c r="H456">
        <v>9.5342015189664495E-2</v>
      </c>
      <c r="I456" s="41"/>
      <c r="J456"/>
      <c r="K456"/>
      <c r="L456"/>
      <c r="M456"/>
      <c r="N456"/>
      <c r="O456"/>
      <c r="P456"/>
      <c r="Q456"/>
      <c r="R456"/>
      <c r="S456"/>
    </row>
    <row r="457" spans="2:19" hidden="1" x14ac:dyDescent="0.25">
      <c r="B457" t="s">
        <v>5</v>
      </c>
      <c r="C457" t="s">
        <v>199</v>
      </c>
      <c r="D457" t="s">
        <v>573</v>
      </c>
      <c r="E457"/>
      <c r="F457"/>
      <c r="G457"/>
      <c r="H457" s="41"/>
      <c r="I457">
        <v>3.6742712946050297E-2</v>
      </c>
      <c r="J457" s="41"/>
      <c r="K457" s="41"/>
      <c r="L457">
        <v>5.8780944508973598E-3</v>
      </c>
      <c r="M457" s="41"/>
      <c r="N457" s="41"/>
      <c r="O457" s="41"/>
      <c r="P457" s="41"/>
      <c r="Q457" s="41"/>
      <c r="R457" s="41"/>
      <c r="S457" s="41"/>
    </row>
    <row r="458" spans="2:19" hidden="1" x14ac:dyDescent="0.25">
      <c r="B458" t="s">
        <v>5</v>
      </c>
      <c r="C458" t="s">
        <v>199</v>
      </c>
      <c r="D458" t="s">
        <v>427</v>
      </c>
      <c r="E458"/>
      <c r="F458" s="41"/>
      <c r="G458"/>
      <c r="H458"/>
      <c r="I458"/>
      <c r="J458"/>
      <c r="K458"/>
      <c r="L458"/>
      <c r="M458"/>
      <c r="N458"/>
      <c r="O458"/>
      <c r="P458"/>
      <c r="Q458"/>
      <c r="R458"/>
      <c r="S458"/>
    </row>
    <row r="459" spans="2:19" hidden="1" x14ac:dyDescent="0.25">
      <c r="B459" t="s">
        <v>5</v>
      </c>
      <c r="C459" t="s">
        <v>199</v>
      </c>
      <c r="D459" t="s">
        <v>430</v>
      </c>
      <c r="E459"/>
      <c r="F459" s="41"/>
      <c r="G459"/>
      <c r="H459"/>
      <c r="I459"/>
      <c r="J459"/>
      <c r="K459"/>
      <c r="L459"/>
      <c r="M459"/>
      <c r="N459"/>
      <c r="O459"/>
      <c r="P459"/>
      <c r="Q459"/>
      <c r="R459"/>
      <c r="S459"/>
    </row>
    <row r="460" spans="2:19" hidden="1" x14ac:dyDescent="0.25">
      <c r="B460" t="s">
        <v>5</v>
      </c>
      <c r="C460" t="s">
        <v>199</v>
      </c>
      <c r="D460" t="s">
        <v>578</v>
      </c>
      <c r="E460" s="41"/>
      <c r="F460" s="41"/>
      <c r="G460" s="41"/>
      <c r="H460" s="41"/>
      <c r="I460" s="41"/>
      <c r="J460" s="41"/>
      <c r="K460" s="41"/>
      <c r="L460" s="41"/>
      <c r="M460" s="41"/>
      <c r="N460" s="41"/>
      <c r="O460" s="41"/>
      <c r="P460" s="41"/>
      <c r="Q460" s="41"/>
      <c r="R460" s="41"/>
      <c r="S460"/>
    </row>
    <row r="461" spans="2:19" hidden="1" x14ac:dyDescent="0.25">
      <c r="B461" t="s">
        <v>5</v>
      </c>
      <c r="C461" t="s">
        <v>199</v>
      </c>
      <c r="D461" t="s">
        <v>431</v>
      </c>
      <c r="E461"/>
      <c r="F461"/>
      <c r="G461">
        <v>0.31958428763594399</v>
      </c>
      <c r="H461" s="41"/>
      <c r="I461">
        <v>0.53004232673571205</v>
      </c>
      <c r="J461" s="41"/>
      <c r="K461">
        <v>0.388477464426432</v>
      </c>
      <c r="L461">
        <v>0.130643081224145</v>
      </c>
      <c r="M461" s="41"/>
      <c r="N461" s="41"/>
      <c r="O461" s="41"/>
      <c r="P461" s="41"/>
      <c r="Q461" s="41"/>
      <c r="R461" s="41"/>
      <c r="S461" s="41"/>
    </row>
    <row r="462" spans="2:19" hidden="1" x14ac:dyDescent="0.25">
      <c r="B462" t="s">
        <v>5</v>
      </c>
      <c r="C462" t="s">
        <v>199</v>
      </c>
      <c r="D462" t="s">
        <v>432</v>
      </c>
      <c r="E462"/>
      <c r="F462"/>
      <c r="G462">
        <v>0.14261236730910801</v>
      </c>
      <c r="H462" s="41"/>
      <c r="I462" s="41"/>
      <c r="J462" s="41"/>
      <c r="K462" s="41"/>
      <c r="L462" s="41"/>
      <c r="M462" s="41"/>
      <c r="N462" s="41"/>
      <c r="O462" s="41"/>
      <c r="P462" s="41"/>
      <c r="Q462" s="41"/>
      <c r="R462" s="41"/>
      <c r="S462" s="41"/>
    </row>
    <row r="463" spans="2:19" hidden="1" x14ac:dyDescent="0.25">
      <c r="B463" t="s">
        <v>5</v>
      </c>
      <c r="C463" t="s">
        <v>199</v>
      </c>
      <c r="D463" t="s">
        <v>579</v>
      </c>
      <c r="E463"/>
      <c r="F463"/>
      <c r="G463"/>
      <c r="H463"/>
      <c r="I463" s="41"/>
      <c r="J463"/>
      <c r="K463"/>
      <c r="L463"/>
      <c r="M463"/>
      <c r="N463"/>
      <c r="O463"/>
      <c r="P463"/>
      <c r="Q463"/>
      <c r="R463"/>
      <c r="S463"/>
    </row>
    <row r="464" spans="2:19" hidden="1" x14ac:dyDescent="0.25">
      <c r="B464" t="s">
        <v>5</v>
      </c>
      <c r="C464" t="s">
        <v>199</v>
      </c>
      <c r="D464" t="s">
        <v>433</v>
      </c>
      <c r="E464"/>
      <c r="F464"/>
      <c r="G464"/>
      <c r="H464">
        <v>9.4439316856461994E-2</v>
      </c>
      <c r="I464">
        <v>0.11137706773072199</v>
      </c>
      <c r="J464">
        <v>2.3694990239234701E-2</v>
      </c>
      <c r="K464">
        <v>2.88609982113908E-2</v>
      </c>
      <c r="L464" s="41"/>
      <c r="M464" s="41"/>
      <c r="N464" s="41"/>
      <c r="O464" s="41"/>
      <c r="P464" s="41"/>
      <c r="Q464" s="41"/>
      <c r="R464" s="41"/>
      <c r="S464" s="41"/>
    </row>
    <row r="465" spans="2:19" hidden="1" x14ac:dyDescent="0.25">
      <c r="B465" t="s">
        <v>5</v>
      </c>
      <c r="C465" t="s">
        <v>199</v>
      </c>
      <c r="D465" t="s">
        <v>580</v>
      </c>
      <c r="E465"/>
      <c r="F465" s="41"/>
      <c r="G465" s="41"/>
      <c r="H465" s="41"/>
      <c r="I465" s="41"/>
      <c r="J465" s="41"/>
      <c r="K465" s="41"/>
      <c r="L465" s="41"/>
      <c r="M465" s="41"/>
      <c r="N465" s="41"/>
      <c r="O465" s="41"/>
      <c r="P465" s="41"/>
      <c r="Q465" s="41"/>
      <c r="R465" s="41"/>
      <c r="S465"/>
    </row>
    <row r="466" spans="2:19" hidden="1" x14ac:dyDescent="0.25">
      <c r="B466" t="s">
        <v>5</v>
      </c>
      <c r="C466" t="s">
        <v>199</v>
      </c>
      <c r="D466" t="s">
        <v>581</v>
      </c>
      <c r="E466"/>
      <c r="F466" s="41"/>
      <c r="G466" s="41"/>
      <c r="H466" s="41"/>
      <c r="I466" s="41"/>
      <c r="J466" s="41"/>
      <c r="K466" s="41"/>
      <c r="L466" s="41"/>
      <c r="M466" s="41"/>
      <c r="N466" s="41"/>
      <c r="O466" s="41"/>
      <c r="P466" s="41"/>
      <c r="Q466" s="41"/>
      <c r="R466" s="41"/>
      <c r="S466"/>
    </row>
    <row r="467" spans="2:19" hidden="1" x14ac:dyDescent="0.25">
      <c r="B467" t="s">
        <v>5</v>
      </c>
      <c r="C467" t="s">
        <v>199</v>
      </c>
      <c r="D467" t="s">
        <v>438</v>
      </c>
      <c r="E467"/>
      <c r="F467" s="41"/>
      <c r="G467"/>
      <c r="H467"/>
      <c r="I467"/>
      <c r="J467"/>
      <c r="K467"/>
      <c r="L467"/>
      <c r="M467"/>
      <c r="N467"/>
      <c r="O467"/>
      <c r="P467"/>
      <c r="Q467"/>
      <c r="R467"/>
      <c r="S467"/>
    </row>
    <row r="468" spans="2:19" hidden="1" x14ac:dyDescent="0.25">
      <c r="B468" t="s">
        <v>5</v>
      </c>
      <c r="C468" t="s">
        <v>199</v>
      </c>
      <c r="D468" t="s">
        <v>447</v>
      </c>
      <c r="E468"/>
      <c r="F468" s="41"/>
      <c r="G468"/>
      <c r="H468"/>
      <c r="I468"/>
      <c r="J468"/>
      <c r="K468"/>
      <c r="L468"/>
      <c r="M468"/>
      <c r="N468"/>
      <c r="O468"/>
      <c r="P468"/>
      <c r="Q468"/>
      <c r="R468"/>
      <c r="S468"/>
    </row>
    <row r="469" spans="2:19" hidden="1" x14ac:dyDescent="0.25">
      <c r="B469" t="s">
        <v>5</v>
      </c>
      <c r="C469" t="s">
        <v>199</v>
      </c>
      <c r="D469" t="s">
        <v>449</v>
      </c>
      <c r="E469"/>
      <c r="F469" s="41"/>
      <c r="G469"/>
      <c r="H469"/>
      <c r="I469"/>
      <c r="J469"/>
      <c r="K469"/>
      <c r="L469"/>
      <c r="M469"/>
      <c r="N469"/>
      <c r="O469"/>
      <c r="P469"/>
      <c r="Q469"/>
      <c r="R469"/>
      <c r="S469"/>
    </row>
    <row r="470" spans="2:19" hidden="1" x14ac:dyDescent="0.25">
      <c r="B470" t="s">
        <v>5</v>
      </c>
      <c r="C470" t="s">
        <v>199</v>
      </c>
      <c r="D470" t="s">
        <v>582</v>
      </c>
      <c r="E470"/>
      <c r="F470" s="41"/>
      <c r="G470" s="41"/>
      <c r="H470" s="41"/>
      <c r="I470" s="41"/>
      <c r="J470" s="41"/>
      <c r="K470" s="41"/>
      <c r="L470" s="41"/>
      <c r="M470" s="41"/>
      <c r="N470" s="41"/>
      <c r="O470" s="41"/>
      <c r="P470" s="41"/>
      <c r="Q470" s="41"/>
      <c r="R470" s="41"/>
      <c r="S470"/>
    </row>
    <row r="471" spans="2:19" hidden="1" x14ac:dyDescent="0.25">
      <c r="B471" t="s">
        <v>5</v>
      </c>
      <c r="C471" t="s">
        <v>199</v>
      </c>
      <c r="D471" t="s">
        <v>451</v>
      </c>
      <c r="E471"/>
      <c r="F471" s="41"/>
      <c r="G471"/>
      <c r="H471"/>
      <c r="I471"/>
      <c r="J471"/>
      <c r="K471"/>
      <c r="L471"/>
      <c r="M471"/>
      <c r="N471"/>
      <c r="O471"/>
      <c r="P471"/>
      <c r="Q471"/>
      <c r="R471"/>
      <c r="S471"/>
    </row>
    <row r="472" spans="2:19" hidden="1" x14ac:dyDescent="0.25">
      <c r="B472" t="s">
        <v>5</v>
      </c>
      <c r="C472" t="s">
        <v>199</v>
      </c>
      <c r="D472" t="s">
        <v>454</v>
      </c>
      <c r="E472"/>
      <c r="F472" s="41"/>
      <c r="G472"/>
      <c r="H472"/>
      <c r="I472"/>
      <c r="J472"/>
      <c r="K472"/>
      <c r="L472"/>
      <c r="M472"/>
      <c r="N472"/>
      <c r="O472"/>
      <c r="P472"/>
      <c r="Q472"/>
      <c r="R472"/>
      <c r="S472"/>
    </row>
    <row r="473" spans="2:19" hidden="1" x14ac:dyDescent="0.25">
      <c r="B473" t="s">
        <v>5</v>
      </c>
      <c r="C473" t="s">
        <v>199</v>
      </c>
      <c r="D473" t="s">
        <v>456</v>
      </c>
      <c r="E473"/>
      <c r="F473"/>
      <c r="G473">
        <v>1.02498796917434</v>
      </c>
      <c r="H473">
        <v>0.82255686848221798</v>
      </c>
      <c r="I473">
        <v>0.95576642783240795</v>
      </c>
      <c r="J473">
        <v>1.11875826393251</v>
      </c>
      <c r="K473">
        <v>0.60896889623704997</v>
      </c>
      <c r="L473">
        <v>0.202525448612595</v>
      </c>
      <c r="M473" s="41"/>
      <c r="N473">
        <v>0.44038787986909089</v>
      </c>
      <c r="O473">
        <v>0.57904305619217011</v>
      </c>
      <c r="P473">
        <v>1.132600608169412</v>
      </c>
      <c r="Q473">
        <v>0.45585127901408462</v>
      </c>
      <c r="R473">
        <v>0.45990327305214063</v>
      </c>
      <c r="S473">
        <v>1.0642190401888521</v>
      </c>
    </row>
    <row r="474" spans="2:19" hidden="1" x14ac:dyDescent="0.25">
      <c r="B474" t="s">
        <v>5</v>
      </c>
      <c r="C474" t="s">
        <v>199</v>
      </c>
      <c r="D474" t="s">
        <v>457</v>
      </c>
      <c r="E474"/>
      <c r="F474"/>
      <c r="G474">
        <v>1.1182130018099199</v>
      </c>
      <c r="H474">
        <v>0.61890033431964597</v>
      </c>
      <c r="I474">
        <v>1.5052222606560599</v>
      </c>
      <c r="J474">
        <v>1.5367319648487101</v>
      </c>
      <c r="K474">
        <v>0.68926055212840198</v>
      </c>
      <c r="L474">
        <v>0.29549867073576003</v>
      </c>
      <c r="M474">
        <v>0.51840339394798995</v>
      </c>
      <c r="N474">
        <v>1.9484951723563639</v>
      </c>
      <c r="O474">
        <v>0.87217183703128431</v>
      </c>
      <c r="P474">
        <v>1.139594154776471</v>
      </c>
      <c r="Q474">
        <v>0.72762805531267616</v>
      </c>
      <c r="R474">
        <v>1.1596283617219989</v>
      </c>
      <c r="S474">
        <v>1.816660681778361</v>
      </c>
    </row>
    <row r="475" spans="2:19" hidden="1" x14ac:dyDescent="0.25">
      <c r="B475" t="s">
        <v>5</v>
      </c>
      <c r="C475" t="s">
        <v>199</v>
      </c>
      <c r="D475" t="s">
        <v>459</v>
      </c>
      <c r="E475"/>
      <c r="F475" s="41"/>
      <c r="G475"/>
      <c r="H475"/>
      <c r="I475"/>
      <c r="J475"/>
      <c r="K475"/>
      <c r="L475"/>
      <c r="M475"/>
      <c r="N475"/>
      <c r="O475"/>
      <c r="P475"/>
      <c r="Q475"/>
      <c r="R475"/>
      <c r="S475"/>
    </row>
    <row r="476" spans="2:19" hidden="1" x14ac:dyDescent="0.25">
      <c r="B476" t="s">
        <v>5</v>
      </c>
      <c r="C476" t="s">
        <v>199</v>
      </c>
      <c r="D476" t="s">
        <v>276</v>
      </c>
      <c r="E476" s="41"/>
      <c r="F476" s="41"/>
      <c r="G476" s="41"/>
      <c r="H476" s="41"/>
      <c r="I476" s="41"/>
      <c r="J476" s="41"/>
      <c r="K476" s="41"/>
      <c r="L476" s="41"/>
      <c r="M476" s="41"/>
      <c r="N476" s="41"/>
      <c r="O476" s="41"/>
      <c r="P476" s="41"/>
      <c r="Q476" s="41"/>
      <c r="R476" s="41"/>
      <c r="S476"/>
    </row>
    <row r="477" spans="2:19" hidden="1" x14ac:dyDescent="0.25">
      <c r="B477" t="s">
        <v>5</v>
      </c>
      <c r="C477" t="s">
        <v>199</v>
      </c>
      <c r="D477" t="s">
        <v>119</v>
      </c>
      <c r="E477" s="41"/>
      <c r="F477" s="41"/>
      <c r="G477" s="41"/>
      <c r="H477"/>
      <c r="I477"/>
      <c r="J477"/>
      <c r="K477"/>
      <c r="L477"/>
      <c r="M477"/>
      <c r="N477"/>
      <c r="O477"/>
      <c r="P477"/>
      <c r="Q477"/>
      <c r="R477"/>
      <c r="S477"/>
    </row>
    <row r="478" spans="2:19" hidden="1" x14ac:dyDescent="0.25">
      <c r="B478" t="s">
        <v>5</v>
      </c>
      <c r="C478" t="s">
        <v>199</v>
      </c>
      <c r="D478" t="s">
        <v>120</v>
      </c>
      <c r="E478" s="41"/>
      <c r="F478" s="41"/>
      <c r="G478">
        <v>8.3922183873816197E-2</v>
      </c>
      <c r="H478"/>
      <c r="I478"/>
      <c r="J478"/>
      <c r="K478"/>
      <c r="L478"/>
      <c r="M478"/>
      <c r="N478"/>
      <c r="O478"/>
      <c r="P478"/>
      <c r="Q478"/>
      <c r="R478"/>
      <c r="S478"/>
    </row>
    <row r="479" spans="2:19" hidden="1" x14ac:dyDescent="0.25">
      <c r="B479" t="s">
        <v>5</v>
      </c>
      <c r="C479" t="s">
        <v>199</v>
      </c>
      <c r="D479" t="s">
        <v>43</v>
      </c>
      <c r="E479"/>
      <c r="F479"/>
      <c r="G479"/>
      <c r="H479">
        <v>9.7041467442231504</v>
      </c>
      <c r="I479">
        <v>20.1426141657283</v>
      </c>
      <c r="J479">
        <v>24.8951109482507</v>
      </c>
      <c r="K479">
        <v>18.911058428248399</v>
      </c>
      <c r="L479">
        <v>7.4930365533824403</v>
      </c>
      <c r="M479">
        <v>14.6964677709607</v>
      </c>
      <c r="N479">
        <v>10.96900872987927</v>
      </c>
      <c r="O479">
        <v>7.9990924022357506</v>
      </c>
      <c r="P479">
        <v>12.586745426385511</v>
      </c>
      <c r="Q479">
        <v>5.9243736242788749</v>
      </c>
      <c r="R479">
        <v>7.2431528380463481</v>
      </c>
      <c r="S479">
        <v>13.20482975808784</v>
      </c>
    </row>
    <row r="480" spans="2:19" hidden="1" x14ac:dyDescent="0.25">
      <c r="B480" t="s">
        <v>5</v>
      </c>
      <c r="C480" t="s">
        <v>199</v>
      </c>
      <c r="D480" t="s">
        <v>44</v>
      </c>
      <c r="E480">
        <v>1.3240274097345099</v>
      </c>
      <c r="F480">
        <v>2.5096550847182999</v>
      </c>
      <c r="G480">
        <v>7.7037374665275502</v>
      </c>
      <c r="H480">
        <v>3.2866733321280002</v>
      </c>
      <c r="I480">
        <v>6.9527739075642598</v>
      </c>
      <c r="J480">
        <v>6.2317862151663004</v>
      </c>
      <c r="K480">
        <v>6.0212704989253298</v>
      </c>
      <c r="L480">
        <v>2.9062863813212498</v>
      </c>
      <c r="M480">
        <v>4.1620746336729901</v>
      </c>
      <c r="N480">
        <v>3.2483550571199999</v>
      </c>
      <c r="O480">
        <v>3.6969408834133719</v>
      </c>
      <c r="P480">
        <v>5.164583212444235</v>
      </c>
      <c r="Q480">
        <v>3.2697415416676061</v>
      </c>
      <c r="R480">
        <v>6.0938566353614316</v>
      </c>
      <c r="S480"/>
    </row>
    <row r="481" spans="2:19" hidden="1" x14ac:dyDescent="0.25">
      <c r="B481" t="s">
        <v>5</v>
      </c>
      <c r="C481" t="s">
        <v>199</v>
      </c>
      <c r="D481" t="s">
        <v>121</v>
      </c>
      <c r="E481">
        <v>3.7037040890208899</v>
      </c>
      <c r="F481">
        <v>3.6461087469931002</v>
      </c>
      <c r="G481">
        <v>5.2302551188523001</v>
      </c>
      <c r="H481">
        <v>4.0548832346879999</v>
      </c>
      <c r="I481">
        <v>8.61309448083232</v>
      </c>
      <c r="J481">
        <v>6.9465861921247303</v>
      </c>
      <c r="K481">
        <v>6.5153564355617597</v>
      </c>
      <c r="L481">
        <v>2.94486528208401</v>
      </c>
      <c r="M481">
        <v>2.00675308280641</v>
      </c>
      <c r="N481">
        <v>2.7427309153745458</v>
      </c>
      <c r="O481">
        <v>3.76214023092946</v>
      </c>
      <c r="P481">
        <v>5.4106821290541172</v>
      </c>
      <c r="Q481">
        <v>1.188080056825352</v>
      </c>
      <c r="R481">
        <v>4.8169996576808591</v>
      </c>
      <c r="S481"/>
    </row>
    <row r="482" spans="2:19" hidden="1" x14ac:dyDescent="0.25">
      <c r="B482" t="s">
        <v>5</v>
      </c>
      <c r="C482" t="s">
        <v>199</v>
      </c>
      <c r="D482" t="s">
        <v>45</v>
      </c>
      <c r="E482">
        <v>9.0975201223221305</v>
      </c>
      <c r="F482">
        <v>9.3750862459034501</v>
      </c>
      <c r="G482">
        <v>12.232123913431399</v>
      </c>
      <c r="H482">
        <v>10.83485786256</v>
      </c>
      <c r="I482">
        <v>19.7393196483231</v>
      </c>
      <c r="J482">
        <v>28.439618817821199</v>
      </c>
      <c r="K482">
        <v>23.358521279330098</v>
      </c>
      <c r="L482">
        <v>9.9299698032543908</v>
      </c>
      <c r="M482">
        <v>13.998485247142799</v>
      </c>
      <c r="N482">
        <v>11.504817693556371</v>
      </c>
      <c r="O482">
        <v>11.99865849418714</v>
      </c>
      <c r="P482">
        <v>16.080539738908239</v>
      </c>
      <c r="Q482">
        <v>9.1142090662309894</v>
      </c>
      <c r="R482">
        <v>16.220484335586889</v>
      </c>
      <c r="S482"/>
    </row>
    <row r="483" spans="2:19" hidden="1" x14ac:dyDescent="0.25">
      <c r="B483" t="s">
        <v>5</v>
      </c>
      <c r="C483" t="s">
        <v>199</v>
      </c>
      <c r="D483" t="s">
        <v>213</v>
      </c>
      <c r="E483"/>
      <c r="F483">
        <v>10.116102598090199</v>
      </c>
      <c r="G483"/>
      <c r="H483"/>
      <c r="I483"/>
      <c r="J483"/>
      <c r="K483"/>
      <c r="L483"/>
      <c r="M483"/>
      <c r="N483"/>
      <c r="O483"/>
      <c r="P483"/>
      <c r="Q483"/>
      <c r="R483"/>
      <c r="S483"/>
    </row>
    <row r="484" spans="2:19" hidden="1" x14ac:dyDescent="0.25">
      <c r="B484" t="s">
        <v>5</v>
      </c>
      <c r="C484" t="s">
        <v>199</v>
      </c>
      <c r="D484" t="s">
        <v>221</v>
      </c>
      <c r="E484"/>
      <c r="F484"/>
      <c r="G484"/>
      <c r="H484">
        <v>2.1854878528241799</v>
      </c>
      <c r="I484">
        <v>1.929633393459</v>
      </c>
      <c r="J484">
        <v>0.98123453826011897</v>
      </c>
      <c r="K484">
        <v>0.94839538505478604</v>
      </c>
      <c r="L484">
        <v>0.29001205535827002</v>
      </c>
      <c r="M484">
        <v>0.54489680651980898</v>
      </c>
      <c r="N484"/>
      <c r="O484"/>
      <c r="P484"/>
      <c r="Q484"/>
      <c r="R484"/>
      <c r="S484"/>
    </row>
    <row r="485" spans="2:19" hidden="1" x14ac:dyDescent="0.25">
      <c r="B485" t="s">
        <v>5</v>
      </c>
      <c r="C485" t="s">
        <v>199</v>
      </c>
      <c r="D485" t="s">
        <v>64</v>
      </c>
      <c r="E485">
        <v>0.59574226586336299</v>
      </c>
      <c r="F485">
        <v>1.2211817473213</v>
      </c>
      <c r="G485">
        <v>0.50351064034646598</v>
      </c>
      <c r="H485" s="41"/>
      <c r="I485">
        <v>0.54184580681894401</v>
      </c>
      <c r="J485">
        <v>0.49985019453720703</v>
      </c>
      <c r="K485" s="41"/>
      <c r="L485">
        <v>6.14528831539769E-2</v>
      </c>
      <c r="M485" s="41"/>
      <c r="N485">
        <v>0.47050128549818188</v>
      </c>
      <c r="O485">
        <v>0.22537616579713021</v>
      </c>
      <c r="P485">
        <v>0.23969803713882359</v>
      </c>
      <c r="Q485">
        <v>0.13401161693239441</v>
      </c>
      <c r="R485" s="41"/>
      <c r="S485" s="41"/>
    </row>
    <row r="486" spans="2:19" hidden="1" x14ac:dyDescent="0.25">
      <c r="B486" t="s">
        <v>5</v>
      </c>
      <c r="C486" t="s">
        <v>199</v>
      </c>
      <c r="D486" t="s">
        <v>65</v>
      </c>
      <c r="E486" s="41"/>
      <c r="F486" s="41"/>
      <c r="G486" s="41"/>
      <c r="H486" s="41"/>
      <c r="I486" s="41"/>
      <c r="J486" s="41"/>
      <c r="K486" s="41"/>
      <c r="L486">
        <v>5.70995099913707E-2</v>
      </c>
      <c r="M486" s="41"/>
      <c r="N486" s="41"/>
      <c r="O486" s="41"/>
      <c r="P486" s="41"/>
      <c r="Q486" s="41"/>
      <c r="R486" s="41"/>
      <c r="S486" s="41"/>
    </row>
    <row r="487" spans="2:19" hidden="1" x14ac:dyDescent="0.25">
      <c r="B487" t="s">
        <v>5</v>
      </c>
      <c r="C487" t="s">
        <v>199</v>
      </c>
      <c r="D487" t="s">
        <v>222</v>
      </c>
      <c r="E487" s="41"/>
      <c r="F487" s="41"/>
      <c r="G487" s="41"/>
      <c r="H487" s="41"/>
      <c r="I487" s="41"/>
      <c r="J487" s="41"/>
      <c r="K487" s="41"/>
      <c r="L487" s="41"/>
      <c r="M487" s="41"/>
      <c r="N487" s="41"/>
      <c r="O487" s="41"/>
      <c r="P487" s="41"/>
      <c r="Q487" s="41"/>
      <c r="R487" s="41"/>
      <c r="S487" s="41"/>
    </row>
    <row r="488" spans="2:19" hidden="1" x14ac:dyDescent="0.25">
      <c r="B488" t="s">
        <v>5</v>
      </c>
      <c r="C488" t="s">
        <v>199</v>
      </c>
      <c r="D488" t="s">
        <v>223</v>
      </c>
      <c r="E488" s="41"/>
      <c r="F488">
        <v>0.51040974831656105</v>
      </c>
      <c r="G488" s="41"/>
      <c r="H488" s="41"/>
      <c r="I488" s="41"/>
      <c r="J488" s="41"/>
      <c r="K488" s="41"/>
      <c r="L488">
        <v>5.9125384136326002E-2</v>
      </c>
      <c r="M488">
        <v>0.36276575298496899</v>
      </c>
      <c r="N488" s="41"/>
      <c r="O488" s="41"/>
      <c r="P488" s="41"/>
      <c r="Q488" s="41"/>
      <c r="R488" s="41"/>
      <c r="S488" s="41"/>
    </row>
    <row r="489" spans="2:19" hidden="1" x14ac:dyDescent="0.25">
      <c r="B489" t="s">
        <v>5</v>
      </c>
      <c r="C489" t="s">
        <v>199</v>
      </c>
      <c r="D489" t="s">
        <v>224</v>
      </c>
      <c r="E489"/>
      <c r="F489"/>
      <c r="G489"/>
      <c r="H489"/>
      <c r="I489"/>
      <c r="J489"/>
      <c r="K489"/>
      <c r="L489"/>
      <c r="M489"/>
      <c r="N489"/>
      <c r="O489"/>
      <c r="P489"/>
      <c r="Q489"/>
      <c r="R489" s="41"/>
      <c r="S489" s="41"/>
    </row>
    <row r="490" spans="2:19" hidden="1" x14ac:dyDescent="0.25">
      <c r="B490" t="s">
        <v>5</v>
      </c>
      <c r="C490" t="s">
        <v>199</v>
      </c>
      <c r="D490" t="s">
        <v>225</v>
      </c>
      <c r="E490">
        <v>0.38682147106831899</v>
      </c>
      <c r="F490">
        <v>0.122833762980513</v>
      </c>
      <c r="G490">
        <v>0.14531757471553999</v>
      </c>
      <c r="H490">
        <v>0.108783632878773</v>
      </c>
      <c r="I490" s="41"/>
      <c r="J490" s="41"/>
      <c r="K490" s="41"/>
      <c r="L490" s="41"/>
      <c r="M490" s="41"/>
      <c r="N490" s="41"/>
      <c r="O490" s="41"/>
      <c r="P490" s="41"/>
      <c r="Q490" s="41"/>
      <c r="R490" s="41"/>
      <c r="S490" s="41"/>
    </row>
    <row r="491" spans="2:19" hidden="1" x14ac:dyDescent="0.25">
      <c r="B491" t="s">
        <v>5</v>
      </c>
      <c r="C491" t="s">
        <v>199</v>
      </c>
      <c r="D491" t="s">
        <v>226</v>
      </c>
      <c r="E491"/>
      <c r="F491"/>
      <c r="G491" s="41"/>
      <c r="H491" s="41"/>
      <c r="I491"/>
      <c r="J491"/>
      <c r="K491"/>
      <c r="L491"/>
      <c r="M491"/>
      <c r="N491"/>
      <c r="O491"/>
      <c r="P491"/>
      <c r="Q491"/>
      <c r="R491"/>
      <c r="S491"/>
    </row>
    <row r="492" spans="2:19" hidden="1" x14ac:dyDescent="0.25">
      <c r="B492" t="s">
        <v>5</v>
      </c>
      <c r="C492" t="s">
        <v>199</v>
      </c>
      <c r="D492" t="s">
        <v>277</v>
      </c>
      <c r="E492">
        <v>298432.04443091201</v>
      </c>
      <c r="F492">
        <v>416669.31791812001</v>
      </c>
      <c r="G492">
        <v>99667.530836448495</v>
      </c>
      <c r="H492">
        <v>114480.04227729399</v>
      </c>
      <c r="I492">
        <v>271782.51654800499</v>
      </c>
      <c r="J492">
        <v>207204.85255559301</v>
      </c>
      <c r="K492">
        <v>174436.10579204501</v>
      </c>
      <c r="L492">
        <v>108846.669965229</v>
      </c>
      <c r="M492">
        <v>169108.88208975701</v>
      </c>
      <c r="N492">
        <v>139400.4050705455</v>
      </c>
      <c r="O492">
        <v>123347.52334018781</v>
      </c>
      <c r="P492">
        <v>170251.01859817459</v>
      </c>
      <c r="Q492">
        <v>97680.086964705915</v>
      </c>
      <c r="R492">
        <v>120822.7421514321</v>
      </c>
      <c r="S492">
        <v>354051.59451698372</v>
      </c>
    </row>
    <row r="493" spans="2:19" hidden="1" x14ac:dyDescent="0.25">
      <c r="B493" t="s">
        <v>5</v>
      </c>
      <c r="C493" t="s">
        <v>199</v>
      </c>
      <c r="D493" t="s">
        <v>0</v>
      </c>
      <c r="E493">
        <v>20.758357755831501</v>
      </c>
      <c r="F493">
        <v>37.767146703679302</v>
      </c>
      <c r="G493">
        <v>31.059779929411398</v>
      </c>
      <c r="H493">
        <v>17.067664624987898</v>
      </c>
      <c r="I493">
        <v>43.080779546878802</v>
      </c>
      <c r="J493">
        <v>39.915495257659501</v>
      </c>
      <c r="K493">
        <v>20.6883281819958</v>
      </c>
      <c r="L493">
        <v>9.2800816627748102</v>
      </c>
      <c r="M493">
        <v>20.6460300671257</v>
      </c>
      <c r="N493">
        <v>11.96814304648146</v>
      </c>
      <c r="O493">
        <v>22.349741122272601</v>
      </c>
      <c r="P493">
        <v>27.752620575868239</v>
      </c>
      <c r="Q493">
        <v>15.03243065943381</v>
      </c>
      <c r="R493">
        <v>19.778216935337699</v>
      </c>
      <c r="S493">
        <v>34.533665971483281</v>
      </c>
    </row>
    <row r="494" spans="2:19" hidden="1" x14ac:dyDescent="0.25">
      <c r="B494" t="s">
        <v>5</v>
      </c>
      <c r="C494" t="s">
        <v>199</v>
      </c>
      <c r="D494" t="s">
        <v>83</v>
      </c>
      <c r="E494"/>
      <c r="F494"/>
      <c r="G494" s="41"/>
      <c r="H494">
        <v>8.2302233722204299E-2</v>
      </c>
      <c r="I494">
        <v>9.4721133126824203E-2</v>
      </c>
      <c r="J494">
        <v>0.247888925182845</v>
      </c>
      <c r="K494" s="41"/>
      <c r="L494">
        <v>8.8937235190237607E-2</v>
      </c>
      <c r="M494" s="41"/>
      <c r="N494">
        <v>0.2174553309207273</v>
      </c>
      <c r="O494">
        <v>0.10004745819890171</v>
      </c>
      <c r="P494" s="41"/>
      <c r="Q494" s="41"/>
      <c r="R494" s="41"/>
      <c r="S494" s="41"/>
    </row>
    <row r="495" spans="2:19" hidden="1" x14ac:dyDescent="0.25">
      <c r="B495" t="s">
        <v>5</v>
      </c>
      <c r="C495" t="s">
        <v>199</v>
      </c>
      <c r="D495" t="s">
        <v>84</v>
      </c>
      <c r="E495"/>
      <c r="F495" s="41"/>
      <c r="G495"/>
      <c r="H495"/>
      <c r="I495"/>
      <c r="J495"/>
      <c r="K495"/>
      <c r="L495"/>
      <c r="M495"/>
      <c r="N495"/>
      <c r="O495"/>
      <c r="P495"/>
      <c r="Q495"/>
      <c r="R495"/>
      <c r="S495"/>
    </row>
    <row r="496" spans="2:19" hidden="1" x14ac:dyDescent="0.25">
      <c r="B496" t="s">
        <v>5</v>
      </c>
      <c r="C496" t="s">
        <v>199</v>
      </c>
      <c r="D496" t="s">
        <v>231</v>
      </c>
      <c r="E496">
        <v>0.71917121980035403</v>
      </c>
      <c r="F496">
        <v>1.4657279916066901</v>
      </c>
      <c r="G496">
        <v>0.76390257647079396</v>
      </c>
      <c r="H496" s="41"/>
      <c r="I496">
        <v>2.08147475562301</v>
      </c>
      <c r="J496">
        <v>1.2987459798596599</v>
      </c>
      <c r="K496">
        <v>0.70907129898545296</v>
      </c>
      <c r="L496">
        <v>0.39248844798186999</v>
      </c>
      <c r="M496">
        <v>0.41842339250552402</v>
      </c>
      <c r="N496">
        <v>0.31909460032581821</v>
      </c>
      <c r="O496">
        <v>0.78683977964726337</v>
      </c>
      <c r="P496">
        <v>1.026327433185882</v>
      </c>
      <c r="Q496">
        <v>0.44316719376338032</v>
      </c>
      <c r="R496">
        <v>0.40651365714943721</v>
      </c>
      <c r="S496">
        <v>1.1952106942426231</v>
      </c>
    </row>
    <row r="497" spans="2:19" hidden="1" x14ac:dyDescent="0.25">
      <c r="B497" t="s">
        <v>5</v>
      </c>
      <c r="C497" t="s">
        <v>199</v>
      </c>
      <c r="D497" t="s">
        <v>232</v>
      </c>
      <c r="E497">
        <v>1.8096607634973401</v>
      </c>
      <c r="F497">
        <v>2.30053072973885</v>
      </c>
      <c r="G497">
        <v>2.0772450354440699</v>
      </c>
      <c r="H497">
        <v>1.1380651886222699</v>
      </c>
      <c r="I497">
        <v>2.7761603367833501</v>
      </c>
      <c r="J497">
        <v>2.0794206768214498</v>
      </c>
      <c r="K497">
        <v>1.1500898097375101</v>
      </c>
      <c r="L497">
        <v>0.52062309844654597</v>
      </c>
      <c r="M497">
        <v>1.05556124060594</v>
      </c>
      <c r="N497">
        <v>0.69255144010472725</v>
      </c>
      <c r="O497">
        <v>1.443995808552702</v>
      </c>
      <c r="P497">
        <v>1.689741728470588</v>
      </c>
      <c r="Q497">
        <v>0.86452296178309873</v>
      </c>
      <c r="R497">
        <v>0.92667091544960578</v>
      </c>
      <c r="S497">
        <v>1.9829783271659021</v>
      </c>
    </row>
    <row r="498" spans="2:19" hidden="1" x14ac:dyDescent="0.25">
      <c r="B498" t="s">
        <v>5</v>
      </c>
      <c r="C498" t="s">
        <v>199</v>
      </c>
      <c r="D498" t="s">
        <v>233</v>
      </c>
      <c r="E498">
        <v>3.31356459216425</v>
      </c>
      <c r="F498">
        <v>5.3066000527338</v>
      </c>
      <c r="G498">
        <v>4.3791126784091201</v>
      </c>
      <c r="H498">
        <v>2.69188795402777</v>
      </c>
      <c r="I498">
        <v>5.4839923852141998</v>
      </c>
      <c r="J498">
        <v>5.64503323925363</v>
      </c>
      <c r="K498">
        <v>3.39519948192603</v>
      </c>
      <c r="L498">
        <v>1.42431086476147</v>
      </c>
      <c r="M498">
        <v>3.1733797654734399</v>
      </c>
      <c r="N498">
        <v>1.573840984843637</v>
      </c>
      <c r="O498">
        <v>3.211150404971479</v>
      </c>
      <c r="P498">
        <v>3.9052124750117652</v>
      </c>
      <c r="Q498">
        <v>2.1064598921408462</v>
      </c>
      <c r="R498">
        <v>2.5019398207467138</v>
      </c>
      <c r="S498">
        <v>4.7096776011540991</v>
      </c>
    </row>
    <row r="499" spans="2:19" hidden="1" x14ac:dyDescent="0.25">
      <c r="B499" t="s">
        <v>5</v>
      </c>
      <c r="C499" t="s">
        <v>199</v>
      </c>
      <c r="D499" t="s">
        <v>234</v>
      </c>
      <c r="E499">
        <v>2.1616742911603501</v>
      </c>
      <c r="F499">
        <v>3.6896509829424802</v>
      </c>
      <c r="G499">
        <v>3.8211227789332201</v>
      </c>
      <c r="H499">
        <v>1.82971958859439</v>
      </c>
      <c r="I499">
        <v>4.3247672350061199</v>
      </c>
      <c r="J499">
        <v>3.8543708903731799</v>
      </c>
      <c r="K499">
        <v>1.5322019237962301</v>
      </c>
      <c r="L499">
        <v>0.68148134873619504</v>
      </c>
      <c r="M499">
        <v>1.55504558439578</v>
      </c>
      <c r="N499">
        <v>1.064366267258182</v>
      </c>
      <c r="O499">
        <v>2.2090502124159439</v>
      </c>
      <c r="P499">
        <v>2.7162909512470592</v>
      </c>
      <c r="Q499">
        <v>1.3611395900281691</v>
      </c>
      <c r="R499">
        <v>1.5752689052971081</v>
      </c>
      <c r="S499">
        <v>2.5584365189036071</v>
      </c>
    </row>
    <row r="500" spans="2:19" hidden="1" x14ac:dyDescent="0.25">
      <c r="B500" t="s">
        <v>5</v>
      </c>
      <c r="C500" t="s">
        <v>199</v>
      </c>
      <c r="D500" t="s">
        <v>235</v>
      </c>
      <c r="E500">
        <v>4.6570098442364598</v>
      </c>
      <c r="F500">
        <v>8.7121108878756797</v>
      </c>
      <c r="G500">
        <v>6.7415477974611804</v>
      </c>
      <c r="H500">
        <v>3.5129773632708998</v>
      </c>
      <c r="I500">
        <v>8.5114680380416203</v>
      </c>
      <c r="J500">
        <v>8.3707590052960903</v>
      </c>
      <c r="K500">
        <v>4.9554214140962998</v>
      </c>
      <c r="L500">
        <v>2.2451280069620401</v>
      </c>
      <c r="M500">
        <v>5.1245104545595401</v>
      </c>
      <c r="N500">
        <v>2.5264388641745459</v>
      </c>
      <c r="O500">
        <v>4.5622073671652794</v>
      </c>
      <c r="P500">
        <v>5.3977005292235294</v>
      </c>
      <c r="Q500">
        <v>2.9331838564225361</v>
      </c>
      <c r="R500">
        <v>5.6780973303081526</v>
      </c>
      <c r="S500">
        <v>8.4497431396721314</v>
      </c>
    </row>
    <row r="501" spans="2:19" hidden="1" x14ac:dyDescent="0.25">
      <c r="B501" t="s">
        <v>5</v>
      </c>
      <c r="C501" t="s">
        <v>199</v>
      </c>
      <c r="D501" t="s">
        <v>236</v>
      </c>
      <c r="E501">
        <v>4.4613477743575203</v>
      </c>
      <c r="F501">
        <v>9.8058909798490408</v>
      </c>
      <c r="G501">
        <v>7.9124407303172699</v>
      </c>
      <c r="H501">
        <v>4.8300733038842001</v>
      </c>
      <c r="I501">
        <v>12.277691868690299</v>
      </c>
      <c r="J501">
        <v>11.366026811396599</v>
      </c>
      <c r="K501">
        <v>5.3316011053733403</v>
      </c>
      <c r="L501">
        <v>2.3286897557846999</v>
      </c>
      <c r="M501">
        <v>5.4944989630343199</v>
      </c>
      <c r="N501">
        <v>3.473497762560001</v>
      </c>
      <c r="O501">
        <v>6.1587000430086807</v>
      </c>
      <c r="P501">
        <v>8.0482491131294136</v>
      </c>
      <c r="Q501">
        <v>4.4230426988450713</v>
      </c>
      <c r="R501">
        <v>5.1682469603000882</v>
      </c>
      <c r="S501">
        <v>9.3777829684878711</v>
      </c>
    </row>
    <row r="502" spans="2:19" hidden="1" x14ac:dyDescent="0.25">
      <c r="B502" t="s">
        <v>5</v>
      </c>
      <c r="C502" t="s">
        <v>199</v>
      </c>
      <c r="D502" t="s">
        <v>237</v>
      </c>
      <c r="E502">
        <v>3.63592927061522</v>
      </c>
      <c r="F502">
        <v>6.4866350789327996</v>
      </c>
      <c r="G502">
        <v>5.3644083323758096</v>
      </c>
      <c r="H502">
        <v>3.0649412265883602</v>
      </c>
      <c r="I502">
        <v>7.6252249275202004</v>
      </c>
      <c r="J502">
        <v>7.3011386546587698</v>
      </c>
      <c r="K502">
        <v>3.61474314808095</v>
      </c>
      <c r="L502">
        <v>1.68736014010198</v>
      </c>
      <c r="M502">
        <v>3.8246106665510999</v>
      </c>
      <c r="N502">
        <v>2.3183531272145461</v>
      </c>
      <c r="O502">
        <v>3.9777975065112501</v>
      </c>
      <c r="P502">
        <v>4.9690983455999991</v>
      </c>
      <c r="Q502">
        <v>2.9009144664507049</v>
      </c>
      <c r="R502">
        <v>3.5214793460865921</v>
      </c>
      <c r="S502">
        <v>6.2598367218570496</v>
      </c>
    </row>
    <row r="503" spans="2:19" hidden="1" x14ac:dyDescent="0.25">
      <c r="B503" t="s">
        <v>5</v>
      </c>
      <c r="C503" t="s">
        <v>199</v>
      </c>
      <c r="D503" t="s">
        <v>135</v>
      </c>
      <c r="E503"/>
      <c r="F503"/>
      <c r="G503"/>
      <c r="H503">
        <v>0.358333666867656</v>
      </c>
      <c r="I503">
        <v>0.41551631716975801</v>
      </c>
      <c r="J503">
        <v>1.7760478343806101</v>
      </c>
      <c r="K503" s="41"/>
      <c r="L503" s="41"/>
      <c r="M503" s="41"/>
      <c r="N503" s="41"/>
      <c r="O503"/>
      <c r="P503"/>
      <c r="Q503"/>
      <c r="R503"/>
      <c r="S503"/>
    </row>
    <row r="504" spans="2:19" hidden="1" x14ac:dyDescent="0.25">
      <c r="B504" t="s">
        <v>5</v>
      </c>
      <c r="C504" t="s">
        <v>199</v>
      </c>
      <c r="D504" t="s">
        <v>123</v>
      </c>
      <c r="E504"/>
      <c r="F504" s="41"/>
      <c r="G504">
        <v>0.155842827442742</v>
      </c>
      <c r="H504">
        <v>0.17703493865280001</v>
      </c>
      <c r="I504" s="41"/>
      <c r="J504" s="41"/>
      <c r="K504" s="41"/>
      <c r="L504" s="41"/>
      <c r="M504" s="41"/>
      <c r="N504" s="41"/>
      <c r="O504" s="41"/>
      <c r="P504" s="41"/>
      <c r="Q504" s="41"/>
      <c r="R504" s="41"/>
      <c r="S504"/>
    </row>
    <row r="505" spans="2:19" hidden="1" x14ac:dyDescent="0.25">
      <c r="B505" t="s">
        <v>5</v>
      </c>
      <c r="C505" t="s">
        <v>199</v>
      </c>
      <c r="D505" t="s">
        <v>124</v>
      </c>
      <c r="E505"/>
      <c r="F505" s="41"/>
      <c r="G505" s="41"/>
      <c r="H505">
        <v>0.14311256873280001</v>
      </c>
      <c r="I505" s="41"/>
      <c r="J505" s="41"/>
      <c r="K505" s="41"/>
      <c r="L505" s="41"/>
      <c r="M505" s="41"/>
      <c r="N505" s="41"/>
      <c r="O505" s="41"/>
      <c r="P505" s="41"/>
      <c r="Q505" s="41"/>
      <c r="R505" s="41"/>
      <c r="S505"/>
    </row>
    <row r="506" spans="2:19" hidden="1" x14ac:dyDescent="0.25">
      <c r="B506" t="s">
        <v>5</v>
      </c>
      <c r="C506" t="s">
        <v>199</v>
      </c>
      <c r="D506" t="s">
        <v>125</v>
      </c>
      <c r="E506">
        <v>0.22545919455291999</v>
      </c>
      <c r="F506" s="41"/>
      <c r="G506">
        <v>0.24890952974962199</v>
      </c>
      <c r="H506">
        <v>8.4376953571199995E-2</v>
      </c>
      <c r="I506" s="41"/>
      <c r="J506" s="41"/>
      <c r="K506" s="41"/>
      <c r="L506" s="41"/>
      <c r="M506" s="41"/>
      <c r="N506" s="41"/>
      <c r="O506" s="41"/>
      <c r="P506" s="41"/>
      <c r="Q506" s="41"/>
      <c r="R506" s="41"/>
      <c r="S506"/>
    </row>
    <row r="507" spans="2:19" hidden="1" x14ac:dyDescent="0.25">
      <c r="B507" t="s">
        <v>5</v>
      </c>
      <c r="C507" t="s">
        <v>199</v>
      </c>
      <c r="D507" t="s">
        <v>243</v>
      </c>
      <c r="E507">
        <v>4.7502936163624803</v>
      </c>
      <c r="F507">
        <v>0.63981034625158395</v>
      </c>
      <c r="G507">
        <v>8.6878471078345498</v>
      </c>
      <c r="H507"/>
      <c r="I507">
        <v>6.4861757400734401</v>
      </c>
      <c r="J507">
        <v>6.1960624402106799</v>
      </c>
      <c r="K507">
        <v>5.8043729699371998</v>
      </c>
      <c r="L507">
        <v>2.8384602099481002</v>
      </c>
      <c r="M507">
        <v>4.0929719481609199</v>
      </c>
      <c r="N507">
        <v>3.2267236214120731</v>
      </c>
      <c r="O507">
        <v>3.6006483852837992</v>
      </c>
      <c r="P507">
        <v>5.2408537119868246</v>
      </c>
      <c r="Q507">
        <v>3.0032451591794369</v>
      </c>
      <c r="R507">
        <v>5.1543148551514388</v>
      </c>
      <c r="S507"/>
    </row>
    <row r="508" spans="2:19" hidden="1" x14ac:dyDescent="0.25">
      <c r="B508" t="s">
        <v>5</v>
      </c>
      <c r="C508" t="s">
        <v>199</v>
      </c>
      <c r="D508" t="s">
        <v>127</v>
      </c>
      <c r="E508"/>
      <c r="F508" s="41"/>
      <c r="G508">
        <v>1.1110271521934501</v>
      </c>
      <c r="H508">
        <v>0.29867029462080003</v>
      </c>
      <c r="I508" s="41"/>
      <c r="J508" s="41"/>
      <c r="K508" s="41"/>
      <c r="L508" s="41"/>
      <c r="M508" s="41"/>
      <c r="N508" s="41"/>
      <c r="O508" s="41"/>
      <c r="P508" s="41"/>
      <c r="Q508" s="41"/>
      <c r="R508" s="41"/>
      <c r="S508"/>
    </row>
    <row r="509" spans="2:19" hidden="1" x14ac:dyDescent="0.25">
      <c r="B509" t="s">
        <v>5</v>
      </c>
      <c r="C509" t="s">
        <v>199</v>
      </c>
      <c r="D509" t="s">
        <v>105</v>
      </c>
      <c r="E509"/>
      <c r="F509">
        <v>0.32835088207058799</v>
      </c>
      <c r="G509">
        <v>6.8012781866461003</v>
      </c>
      <c r="H509"/>
      <c r="I509">
        <v>6.4861757400734401</v>
      </c>
      <c r="J509">
        <v>6.1960624402106799</v>
      </c>
      <c r="K509">
        <v>5.8043729699371998</v>
      </c>
      <c r="L509">
        <v>2.8384602099481002</v>
      </c>
      <c r="M509">
        <v>4.0929719481609199</v>
      </c>
      <c r="N509">
        <v>3.2267236214120731</v>
      </c>
      <c r="O509">
        <v>3.6006483852837992</v>
      </c>
      <c r="P509">
        <v>5.2408537119868246</v>
      </c>
      <c r="Q509">
        <v>3.0032451591794369</v>
      </c>
      <c r="R509">
        <v>5.1543148551514388</v>
      </c>
      <c r="S509"/>
    </row>
    <row r="510" spans="2:19" hidden="1" x14ac:dyDescent="0.25">
      <c r="B510" t="s">
        <v>5</v>
      </c>
      <c r="C510" t="s">
        <v>199</v>
      </c>
      <c r="D510" t="s">
        <v>106</v>
      </c>
      <c r="E510"/>
      <c r="F510">
        <v>0.64766275155119402</v>
      </c>
      <c r="G510">
        <v>0.77554176899500404</v>
      </c>
      <c r="H510">
        <v>0.51566145240000005</v>
      </c>
      <c r="I510" s="41"/>
      <c r="J510" s="41"/>
      <c r="K510" s="41"/>
      <c r="L510" s="41"/>
      <c r="M510" s="41"/>
      <c r="N510" s="41"/>
      <c r="O510" s="41"/>
      <c r="P510" s="41"/>
      <c r="Q510" s="41"/>
      <c r="R510" s="41"/>
      <c r="S510"/>
    </row>
    <row r="511" spans="2:19" hidden="1" x14ac:dyDescent="0.25">
      <c r="B511" t="s">
        <v>5</v>
      </c>
      <c r="C511" t="s">
        <v>199</v>
      </c>
      <c r="D511" t="s">
        <v>244</v>
      </c>
      <c r="E511"/>
      <c r="F511" s="41"/>
      <c r="G511"/>
      <c r="H511"/>
      <c r="I511"/>
      <c r="J511"/>
      <c r="K511"/>
      <c r="L511"/>
      <c r="M511"/>
      <c r="N511"/>
      <c r="O511"/>
      <c r="P511"/>
      <c r="Q511"/>
      <c r="R511"/>
      <c r="S511"/>
    </row>
    <row r="512" spans="2:19" hidden="1" x14ac:dyDescent="0.25">
      <c r="B512" t="s">
        <v>5</v>
      </c>
      <c r="C512" t="s">
        <v>199</v>
      </c>
      <c r="D512" t="s">
        <v>245</v>
      </c>
      <c r="E512"/>
      <c r="F512" s="41"/>
      <c r="G512"/>
      <c r="H512"/>
      <c r="I512"/>
      <c r="J512"/>
      <c r="K512"/>
      <c r="L512"/>
      <c r="M512"/>
      <c r="N512"/>
      <c r="O512"/>
      <c r="P512"/>
      <c r="Q512"/>
      <c r="R512"/>
      <c r="S512"/>
    </row>
    <row r="513" spans="2:19" hidden="1" x14ac:dyDescent="0.25">
      <c r="B513" t="s">
        <v>5</v>
      </c>
      <c r="C513" t="s">
        <v>199</v>
      </c>
      <c r="D513" t="s">
        <v>246</v>
      </c>
      <c r="E513"/>
      <c r="F513" s="41"/>
      <c r="G513"/>
      <c r="H513"/>
      <c r="I513"/>
      <c r="J513"/>
      <c r="K513"/>
      <c r="L513"/>
      <c r="M513"/>
      <c r="N513"/>
      <c r="O513"/>
      <c r="P513"/>
      <c r="Q513"/>
      <c r="R513"/>
      <c r="S513"/>
    </row>
    <row r="514" spans="2:19" hidden="1" x14ac:dyDescent="0.25">
      <c r="B514" t="s">
        <v>5</v>
      </c>
      <c r="C514" t="s">
        <v>199</v>
      </c>
      <c r="D514" t="s">
        <v>247</v>
      </c>
      <c r="E514"/>
      <c r="F514" s="41"/>
      <c r="G514"/>
      <c r="H514"/>
      <c r="I514"/>
      <c r="J514"/>
      <c r="K514"/>
      <c r="L514"/>
      <c r="M514"/>
      <c r="N514"/>
      <c r="O514"/>
      <c r="P514"/>
      <c r="Q514"/>
      <c r="R514"/>
      <c r="S514"/>
    </row>
    <row r="515" spans="2:19" hidden="1" x14ac:dyDescent="0.25">
      <c r="B515" t="s">
        <v>5</v>
      </c>
      <c r="C515" t="s">
        <v>199</v>
      </c>
      <c r="D515" t="s">
        <v>136</v>
      </c>
      <c r="E515"/>
      <c r="F515" s="41"/>
      <c r="G515"/>
      <c r="H515"/>
      <c r="I515"/>
      <c r="J515"/>
      <c r="K515"/>
      <c r="L515"/>
      <c r="M515"/>
      <c r="N515"/>
      <c r="O515"/>
      <c r="P515"/>
      <c r="Q515"/>
      <c r="R515"/>
      <c r="S515"/>
    </row>
    <row r="516" spans="2:19" hidden="1" x14ac:dyDescent="0.25">
      <c r="B516" t="s">
        <v>5</v>
      </c>
      <c r="C516" t="s">
        <v>199</v>
      </c>
      <c r="D516" t="s">
        <v>111</v>
      </c>
      <c r="E516"/>
      <c r="F516"/>
      <c r="G516"/>
      <c r="H516">
        <v>0.89083524135311598</v>
      </c>
      <c r="I516">
        <v>1.1999821032264399</v>
      </c>
      <c r="J516">
        <v>2.2920189056590199</v>
      </c>
      <c r="K516">
        <v>1.7218266491788099</v>
      </c>
      <c r="L516">
        <v>0.97085141876314995</v>
      </c>
      <c r="M516">
        <v>1.71204949171577</v>
      </c>
      <c r="N516">
        <v>1.1764604334894551</v>
      </c>
      <c r="O516"/>
      <c r="P516"/>
      <c r="Q516"/>
      <c r="R516"/>
      <c r="S516"/>
    </row>
    <row r="517" spans="2:19" hidden="1" x14ac:dyDescent="0.25">
      <c r="B517" t="s">
        <v>5</v>
      </c>
      <c r="C517" t="s">
        <v>199</v>
      </c>
      <c r="D517" t="s">
        <v>583</v>
      </c>
      <c r="E517"/>
      <c r="F517"/>
      <c r="G517"/>
      <c r="H517"/>
      <c r="I517"/>
      <c r="J517"/>
      <c r="K517"/>
      <c r="L517"/>
      <c r="M517"/>
      <c r="N517"/>
      <c r="O517"/>
      <c r="P517"/>
      <c r="Q517"/>
      <c r="R517" s="41"/>
      <c r="S517" s="41"/>
    </row>
    <row r="518" spans="2:19" hidden="1" x14ac:dyDescent="0.25">
      <c r="B518" t="s">
        <v>5</v>
      </c>
      <c r="C518" t="s">
        <v>199</v>
      </c>
      <c r="D518" t="s">
        <v>474</v>
      </c>
      <c r="E518" s="41"/>
      <c r="F518" s="41"/>
      <c r="G518" s="41"/>
      <c r="H518" s="41"/>
      <c r="I518" s="41"/>
      <c r="J518" s="41"/>
      <c r="K518">
        <v>0.73902170662944899</v>
      </c>
      <c r="L518" s="41"/>
      <c r="M518" s="41"/>
      <c r="N518" s="41"/>
      <c r="O518" s="41"/>
      <c r="P518" s="41"/>
      <c r="Q518" s="41"/>
      <c r="R518" s="41"/>
      <c r="S518" s="41"/>
    </row>
    <row r="519" spans="2:19" hidden="1" x14ac:dyDescent="0.25">
      <c r="B519" t="s">
        <v>5</v>
      </c>
      <c r="C519" t="s">
        <v>199</v>
      </c>
      <c r="D519" t="s">
        <v>482</v>
      </c>
      <c r="E519"/>
      <c r="F519"/>
      <c r="G519"/>
      <c r="H519">
        <v>0.33890625174453298</v>
      </c>
      <c r="I519" s="41"/>
      <c r="J519" s="41"/>
      <c r="K519" s="41"/>
      <c r="L519" s="41"/>
      <c r="M519" s="41"/>
      <c r="N519" s="41"/>
      <c r="O519"/>
      <c r="P519"/>
      <c r="Q519"/>
      <c r="R519"/>
      <c r="S519"/>
    </row>
    <row r="520" spans="2:19" hidden="1" x14ac:dyDescent="0.25">
      <c r="B520" t="s">
        <v>5</v>
      </c>
      <c r="C520" t="s">
        <v>199</v>
      </c>
      <c r="D520" t="s">
        <v>584</v>
      </c>
      <c r="E520"/>
      <c r="F520"/>
      <c r="G520"/>
      <c r="H520">
        <v>6.4650960943477802</v>
      </c>
      <c r="I520">
        <v>13.477342358775999</v>
      </c>
      <c r="J520">
        <v>19.721605868221701</v>
      </c>
      <c r="K520">
        <v>13.960078812226101</v>
      </c>
      <c r="L520">
        <v>5.4797171065373398</v>
      </c>
      <c r="M520">
        <v>10.1947167653882</v>
      </c>
      <c r="N520">
        <v>7.9583178491345441</v>
      </c>
      <c r="O520"/>
      <c r="P520"/>
      <c r="Q520"/>
      <c r="R520"/>
      <c r="S520"/>
    </row>
    <row r="521" spans="2:19" hidden="1" x14ac:dyDescent="0.25">
      <c r="B521" t="s">
        <v>5</v>
      </c>
      <c r="C521" t="s">
        <v>199</v>
      </c>
      <c r="D521" t="s">
        <v>585</v>
      </c>
      <c r="E521"/>
      <c r="F521"/>
      <c r="G521"/>
      <c r="H521">
        <v>0.23115484158393099</v>
      </c>
      <c r="I521" s="41"/>
      <c r="J521" s="41"/>
      <c r="K521" s="41"/>
      <c r="L521" s="41"/>
      <c r="M521" s="41"/>
      <c r="N521" s="41"/>
      <c r="O521"/>
      <c r="P521"/>
      <c r="Q521"/>
      <c r="R521"/>
      <c r="S521"/>
    </row>
    <row r="522" spans="2:19" hidden="1" x14ac:dyDescent="0.25">
      <c r="B522" t="s">
        <v>5</v>
      </c>
      <c r="C522" t="s">
        <v>199</v>
      </c>
      <c r="D522" t="s">
        <v>587</v>
      </c>
      <c r="E522">
        <v>10.361351485006701</v>
      </c>
      <c r="F522"/>
      <c r="G522"/>
      <c r="H522"/>
      <c r="I522"/>
      <c r="J522"/>
      <c r="K522"/>
      <c r="L522"/>
      <c r="M522"/>
      <c r="N522"/>
      <c r="O522"/>
      <c r="P522"/>
      <c r="Q522"/>
      <c r="R522"/>
      <c r="S522"/>
    </row>
    <row r="523" spans="2:19" hidden="1" x14ac:dyDescent="0.25">
      <c r="B523" t="s">
        <v>5</v>
      </c>
      <c r="C523" t="s">
        <v>199</v>
      </c>
      <c r="D523" t="s">
        <v>588</v>
      </c>
      <c r="E523"/>
      <c r="F523"/>
      <c r="G523"/>
      <c r="H523" s="41"/>
      <c r="I523" s="41"/>
      <c r="J523" s="41"/>
      <c r="K523" s="41"/>
      <c r="L523" s="41"/>
      <c r="M523" s="41"/>
      <c r="N523" s="41"/>
      <c r="O523" s="41"/>
      <c r="P523" s="41"/>
      <c r="Q523" s="41"/>
      <c r="R523" s="41"/>
      <c r="S523"/>
    </row>
    <row r="524" spans="2:19" hidden="1" x14ac:dyDescent="0.25">
      <c r="B524" t="s">
        <v>5</v>
      </c>
      <c r="C524" t="s">
        <v>199</v>
      </c>
      <c r="D524" t="s">
        <v>491</v>
      </c>
      <c r="E524"/>
      <c r="F524" s="41"/>
      <c r="G524"/>
      <c r="H524"/>
      <c r="I524"/>
      <c r="J524"/>
      <c r="K524"/>
      <c r="L524"/>
      <c r="M524"/>
      <c r="N524"/>
      <c r="O524"/>
      <c r="P524"/>
      <c r="Q524"/>
      <c r="R524"/>
      <c r="S524"/>
    </row>
    <row r="525" spans="2:19" hidden="1" x14ac:dyDescent="0.25">
      <c r="B525" t="s">
        <v>5</v>
      </c>
      <c r="C525" t="s">
        <v>199</v>
      </c>
      <c r="D525" t="s">
        <v>589</v>
      </c>
      <c r="E525" s="41"/>
      <c r="F525"/>
      <c r="G525"/>
      <c r="H525"/>
      <c r="I525"/>
      <c r="J525"/>
      <c r="K525"/>
      <c r="L525"/>
      <c r="M525"/>
      <c r="N525"/>
      <c r="O525"/>
      <c r="P525"/>
      <c r="Q525"/>
      <c r="R525"/>
      <c r="S525"/>
    </row>
    <row r="526" spans="2:19" hidden="1" x14ac:dyDescent="0.25">
      <c r="B526" t="s">
        <v>5</v>
      </c>
      <c r="C526" t="s">
        <v>199</v>
      </c>
      <c r="D526" t="s">
        <v>492</v>
      </c>
      <c r="E526"/>
      <c r="F526"/>
      <c r="G526">
        <v>1.29670217579881</v>
      </c>
      <c r="H526">
        <v>0.82255686848221798</v>
      </c>
      <c r="I526">
        <v>1.48580875456812</v>
      </c>
      <c r="J526">
        <v>1.11875826393251</v>
      </c>
      <c r="K526">
        <v>0.99744636066348202</v>
      </c>
      <c r="L526">
        <v>0.33316852983674</v>
      </c>
      <c r="M526" s="41"/>
      <c r="N526">
        <v>0.44038787986909089</v>
      </c>
      <c r="O526">
        <v>0.57904305619217011</v>
      </c>
      <c r="P526">
        <v>1.132600608169412</v>
      </c>
      <c r="Q526">
        <v>0.45585127901408462</v>
      </c>
      <c r="R526">
        <v>0.45990327305214063</v>
      </c>
      <c r="S526">
        <v>2.3487109872786891</v>
      </c>
    </row>
    <row r="527" spans="2:19" hidden="1" x14ac:dyDescent="0.25">
      <c r="B527" t="s">
        <v>5</v>
      </c>
      <c r="C527" t="s">
        <v>199</v>
      </c>
      <c r="D527" t="s">
        <v>493</v>
      </c>
      <c r="E527"/>
      <c r="F527"/>
      <c r="G527">
        <v>1.2608253691190301</v>
      </c>
      <c r="H527">
        <v>0.61890033431964597</v>
      </c>
      <c r="I527">
        <v>1.5052222606560599</v>
      </c>
      <c r="J527">
        <v>1.5367319648487101</v>
      </c>
      <c r="K527">
        <v>0.68926055212840198</v>
      </c>
      <c r="L527">
        <v>0.29549867073576003</v>
      </c>
      <c r="M527">
        <v>0.51840339394798995</v>
      </c>
      <c r="N527">
        <v>1.9484951723563639</v>
      </c>
      <c r="O527">
        <v>0.87217183703128431</v>
      </c>
      <c r="P527">
        <v>1.139594154776471</v>
      </c>
      <c r="Q527">
        <v>0.72762805531267616</v>
      </c>
      <c r="R527">
        <v>1.1596283617219989</v>
      </c>
      <c r="S527">
        <v>1.816660681778361</v>
      </c>
    </row>
    <row r="528" spans="2:19" hidden="1" x14ac:dyDescent="0.25">
      <c r="B528" t="s">
        <v>5</v>
      </c>
      <c r="C528" t="s">
        <v>199</v>
      </c>
      <c r="D528" t="s">
        <v>494</v>
      </c>
      <c r="E528"/>
      <c r="F528"/>
      <c r="G528">
        <v>0.84965532242686703</v>
      </c>
      <c r="H528" s="41"/>
      <c r="I528">
        <v>0.36607597494548499</v>
      </c>
      <c r="J528" s="41"/>
      <c r="K528">
        <v>1.16241797060497</v>
      </c>
      <c r="L528">
        <v>0.50148147016186495</v>
      </c>
      <c r="M528">
        <v>1.15537488889411</v>
      </c>
      <c r="N528">
        <v>1.6452413546181821</v>
      </c>
      <c r="O528">
        <v>0.3697891980074402</v>
      </c>
      <c r="P528">
        <v>1.0092864372564709</v>
      </c>
      <c r="Q528" s="41"/>
      <c r="R528">
        <v>0.5537365874313761</v>
      </c>
      <c r="S528" s="41"/>
    </row>
    <row r="529" spans="2:19" hidden="1" x14ac:dyDescent="0.25">
      <c r="B529" t="s">
        <v>5</v>
      </c>
      <c r="C529" t="s">
        <v>199</v>
      </c>
      <c r="D529" t="s">
        <v>496</v>
      </c>
      <c r="E529"/>
      <c r="F529" s="41"/>
      <c r="G529"/>
      <c r="H529"/>
      <c r="I529"/>
      <c r="J529"/>
      <c r="K529"/>
      <c r="L529"/>
      <c r="M529"/>
      <c r="N529"/>
      <c r="O529"/>
      <c r="P529"/>
      <c r="Q529"/>
      <c r="R529"/>
      <c r="S529"/>
    </row>
    <row r="530" spans="2:19" hidden="1" x14ac:dyDescent="0.25">
      <c r="B530" t="s">
        <v>5</v>
      </c>
      <c r="C530" t="s">
        <v>199</v>
      </c>
      <c r="D530" t="s">
        <v>500</v>
      </c>
      <c r="E530"/>
      <c r="F530">
        <v>0.79310766909564501</v>
      </c>
      <c r="G530">
        <v>0.95180420973362601</v>
      </c>
      <c r="H530">
        <v>0.193029248357487</v>
      </c>
      <c r="I530">
        <v>0.38331855209641302</v>
      </c>
      <c r="J530">
        <v>0.209343596647529</v>
      </c>
      <c r="K530">
        <v>0.74596851429491695</v>
      </c>
      <c r="L530">
        <v>0.27169189669278698</v>
      </c>
      <c r="M530" s="41"/>
      <c r="N530">
        <v>0.23917385327999999</v>
      </c>
      <c r="O530">
        <v>0.31604884043054038</v>
      </c>
      <c r="P530">
        <v>0.40921893372705881</v>
      </c>
      <c r="Q530">
        <v>0.1009006567605634</v>
      </c>
      <c r="R530" s="41"/>
      <c r="S530" s="41"/>
    </row>
    <row r="531" spans="2:19" hidden="1" x14ac:dyDescent="0.25">
      <c r="B531" t="s">
        <v>5</v>
      </c>
      <c r="C531" t="s">
        <v>199</v>
      </c>
      <c r="D531" t="s">
        <v>592</v>
      </c>
      <c r="E531">
        <v>0.22545919455291999</v>
      </c>
      <c r="F531"/>
      <c r="G531"/>
      <c r="H531"/>
      <c r="I531"/>
      <c r="J531"/>
      <c r="K531"/>
      <c r="L531"/>
      <c r="M531"/>
      <c r="N531"/>
      <c r="O531"/>
      <c r="P531"/>
      <c r="Q531"/>
      <c r="R531"/>
      <c r="S531"/>
    </row>
    <row r="532" spans="2:19" hidden="1" x14ac:dyDescent="0.25">
      <c r="B532" t="s">
        <v>5</v>
      </c>
      <c r="C532" t="s">
        <v>199</v>
      </c>
      <c r="D532" t="s">
        <v>511</v>
      </c>
      <c r="E532"/>
      <c r="F532"/>
      <c r="G532"/>
      <c r="H532" s="41"/>
      <c r="I532" s="41"/>
      <c r="J532" s="41"/>
      <c r="K532" s="41"/>
      <c r="L532" s="41"/>
      <c r="M532" s="41"/>
      <c r="N532" s="41"/>
      <c r="O532" s="41"/>
      <c r="P532" s="41"/>
      <c r="Q532" s="41"/>
      <c r="R532" s="41"/>
      <c r="S532" s="41"/>
    </row>
    <row r="533" spans="2:19" hidden="1" x14ac:dyDescent="0.25">
      <c r="B533" t="s">
        <v>5</v>
      </c>
      <c r="C533" t="s">
        <v>252</v>
      </c>
      <c r="D533" t="s">
        <v>28</v>
      </c>
      <c r="E533"/>
      <c r="F533" s="41"/>
      <c r="G533"/>
      <c r="H533">
        <v>11.7806059755303</v>
      </c>
      <c r="I533">
        <v>10.941370434045799</v>
      </c>
      <c r="J533">
        <v>35.2764187296846</v>
      </c>
      <c r="K533">
        <v>19.486352122819302</v>
      </c>
      <c r="L533">
        <v>11.7298661401773</v>
      </c>
      <c r="M533">
        <v>24.449228800299998</v>
      </c>
      <c r="N533">
        <v>19.736954269090909</v>
      </c>
      <c r="O533">
        <v>20.276381787720108</v>
      </c>
      <c r="P533">
        <v>19.216570384298201</v>
      </c>
      <c r="Q533" s="41"/>
      <c r="R533" s="41"/>
      <c r="S533"/>
    </row>
    <row r="534" spans="2:19" hidden="1" x14ac:dyDescent="0.25">
      <c r="B534" t="s">
        <v>5</v>
      </c>
      <c r="C534" t="s">
        <v>252</v>
      </c>
      <c r="D534" t="s">
        <v>29</v>
      </c>
      <c r="E534"/>
      <c r="F534" s="41"/>
      <c r="G534"/>
      <c r="H534" s="41"/>
      <c r="I534" s="41"/>
      <c r="J534" s="41"/>
      <c r="K534" s="41"/>
      <c r="L534" s="41"/>
      <c r="M534" s="41"/>
      <c r="N534">
        <v>32.316383001600002</v>
      </c>
      <c r="O534">
        <v>43.295962326504878</v>
      </c>
      <c r="P534">
        <v>55.939562089016007</v>
      </c>
      <c r="Q534">
        <v>25.293362203086328</v>
      </c>
      <c r="R534"/>
      <c r="S534"/>
    </row>
    <row r="535" spans="2:19" hidden="1" x14ac:dyDescent="0.25">
      <c r="B535" t="s">
        <v>5</v>
      </c>
      <c r="C535" t="s">
        <v>252</v>
      </c>
      <c r="D535" t="s">
        <v>253</v>
      </c>
      <c r="E535">
        <v>103.379881775575</v>
      </c>
      <c r="F535">
        <v>71.836127959124298</v>
      </c>
      <c r="G535">
        <v>61.2473591683436</v>
      </c>
      <c r="H535">
        <v>33.441426277152203</v>
      </c>
      <c r="I535">
        <v>51.807261749816398</v>
      </c>
      <c r="J535">
        <v>46.073446049966499</v>
      </c>
      <c r="K535">
        <v>34.078584988136797</v>
      </c>
      <c r="L535">
        <v>18.233193543096601</v>
      </c>
      <c r="M535">
        <v>35.026719060246201</v>
      </c>
      <c r="N535">
        <v>45.753163508945462</v>
      </c>
      <c r="O535">
        <v>60.659457950327742</v>
      </c>
      <c r="P535">
        <v>59.927299101906051</v>
      </c>
      <c r="Q535">
        <v>39.674765106554631</v>
      </c>
      <c r="R535">
        <v>17.55640225479512</v>
      </c>
      <c r="S535"/>
    </row>
    <row r="536" spans="2:19" hidden="1" x14ac:dyDescent="0.25">
      <c r="B536" t="s">
        <v>5</v>
      </c>
      <c r="C536" t="s">
        <v>252</v>
      </c>
      <c r="D536" t="s">
        <v>254</v>
      </c>
      <c r="E536">
        <v>122.74117876417699</v>
      </c>
      <c r="F536">
        <v>193.916230558547</v>
      </c>
      <c r="G536">
        <v>128.36695976651399</v>
      </c>
      <c r="H536">
        <v>62.342747338067902</v>
      </c>
      <c r="I536">
        <v>204.71395609938801</v>
      </c>
      <c r="J536">
        <v>141.054106936626</v>
      </c>
      <c r="K536">
        <v>99.994331556175894</v>
      </c>
      <c r="L536">
        <v>49.133050853711097</v>
      </c>
      <c r="M536">
        <v>93.559022069108394</v>
      </c>
      <c r="N536">
        <v>65.833909485381824</v>
      </c>
      <c r="O536">
        <v>76.173106057126702</v>
      </c>
      <c r="P536">
        <v>74.700125020993298</v>
      </c>
      <c r="Q536">
        <v>59.877574870588248</v>
      </c>
      <c r="R536">
        <v>79.395339622969345</v>
      </c>
      <c r="S536"/>
    </row>
    <row r="537" spans="2:19" hidden="1" x14ac:dyDescent="0.25">
      <c r="B537" t="s">
        <v>5</v>
      </c>
      <c r="C537" t="s">
        <v>252</v>
      </c>
      <c r="D537" t="s">
        <v>255</v>
      </c>
      <c r="E537">
        <v>154.511950173451</v>
      </c>
      <c r="F537">
        <v>223.83392541529801</v>
      </c>
      <c r="G537">
        <v>159.98722693549001</v>
      </c>
      <c r="H537">
        <v>79.214873848909903</v>
      </c>
      <c r="I537">
        <v>184.44040718188501</v>
      </c>
      <c r="J537">
        <v>160.40475432884901</v>
      </c>
      <c r="K537">
        <v>144.76101136078199</v>
      </c>
      <c r="L537">
        <v>58.9804595384023</v>
      </c>
      <c r="M537">
        <v>110.659182639463</v>
      </c>
      <c r="N537">
        <v>84.188349106036398</v>
      </c>
      <c r="O537">
        <v>97.981072485640397</v>
      </c>
      <c r="P537">
        <v>94.528892326228217</v>
      </c>
      <c r="Q537">
        <v>73.388822746890767</v>
      </c>
      <c r="R537">
        <v>114.5525436189308</v>
      </c>
      <c r="S537"/>
    </row>
    <row r="538" spans="2:19" hidden="1" x14ac:dyDescent="0.25">
      <c r="B538" t="s">
        <v>5</v>
      </c>
      <c r="C538" t="s">
        <v>252</v>
      </c>
      <c r="D538" t="s">
        <v>256</v>
      </c>
      <c r="E538">
        <v>260.91575949026497</v>
      </c>
      <c r="F538">
        <v>324.15955168032298</v>
      </c>
      <c r="G538">
        <v>209.56627400716101</v>
      </c>
      <c r="H538">
        <v>112.08237854804101</v>
      </c>
      <c r="I538">
        <v>273.40524597503099</v>
      </c>
      <c r="J538">
        <v>211.116153301944</v>
      </c>
      <c r="K538">
        <v>152.460372812282</v>
      </c>
      <c r="L538">
        <v>70.757807522175696</v>
      </c>
      <c r="M538">
        <v>130.91150504743999</v>
      </c>
      <c r="N538">
        <v>112.3324455063272</v>
      </c>
      <c r="O538">
        <v>114.3968199772401</v>
      </c>
      <c r="P538">
        <v>138.52573823162419</v>
      </c>
      <c r="Q538">
        <v>88.527937710252118</v>
      </c>
      <c r="R538">
        <v>143.84083928068711</v>
      </c>
      <c r="S538"/>
    </row>
    <row r="539" spans="2:19" hidden="1" x14ac:dyDescent="0.25">
      <c r="B539" t="s">
        <v>5</v>
      </c>
      <c r="C539" t="s">
        <v>252</v>
      </c>
      <c r="D539" t="s">
        <v>257</v>
      </c>
      <c r="E539">
        <v>129.889037100743</v>
      </c>
      <c r="F539">
        <v>163.90826912306801</v>
      </c>
      <c r="G539">
        <v>132.20626926876099</v>
      </c>
      <c r="H539">
        <v>67.313443041039903</v>
      </c>
      <c r="I539">
        <v>170.70907612582599</v>
      </c>
      <c r="J539">
        <v>157.336752635799</v>
      </c>
      <c r="K539">
        <v>100.095497334264</v>
      </c>
      <c r="L539">
        <v>49.435345044305997</v>
      </c>
      <c r="M539">
        <v>95.228325495992394</v>
      </c>
      <c r="N539">
        <v>73.646121950836388</v>
      </c>
      <c r="O539">
        <v>88.451445697700635</v>
      </c>
      <c r="P539">
        <v>86.487992950711416</v>
      </c>
      <c r="Q539">
        <v>66.913661025882377</v>
      </c>
      <c r="R539">
        <v>102.1569934623523</v>
      </c>
      <c r="S539"/>
    </row>
    <row r="540" spans="2:19" hidden="1" x14ac:dyDescent="0.25">
      <c r="B540" t="s">
        <v>5</v>
      </c>
      <c r="C540" t="s">
        <v>252</v>
      </c>
      <c r="D540" t="s">
        <v>258</v>
      </c>
      <c r="E540">
        <v>88.554297722336301</v>
      </c>
      <c r="F540">
        <v>122.06082970171499</v>
      </c>
      <c r="G540">
        <v>102.19993465611201</v>
      </c>
      <c r="H540">
        <v>53.081103632543602</v>
      </c>
      <c r="I540">
        <v>107.390343635251</v>
      </c>
      <c r="J540">
        <v>99.638406717586605</v>
      </c>
      <c r="K540">
        <v>73.689963098394998</v>
      </c>
      <c r="L540">
        <v>34.276091328815902</v>
      </c>
      <c r="M540">
        <v>61.363348612326</v>
      </c>
      <c r="N540">
        <v>76.308994069527273</v>
      </c>
      <c r="O540">
        <v>84.029756336864494</v>
      </c>
      <c r="P540">
        <v>81.209091963382548</v>
      </c>
      <c r="Q540">
        <v>65.607975666554637</v>
      </c>
      <c r="R540">
        <v>66.052429334156017</v>
      </c>
      <c r="S540"/>
    </row>
    <row r="541" spans="2:19" hidden="1" x14ac:dyDescent="0.25">
      <c r="B541" t="s">
        <v>5</v>
      </c>
      <c r="C541" t="s">
        <v>252</v>
      </c>
      <c r="D541" t="s">
        <v>42</v>
      </c>
      <c r="E541">
        <v>132.91015521217699</v>
      </c>
      <c r="F541">
        <v>187.01523160201799</v>
      </c>
      <c r="G541">
        <v>138.96927616177399</v>
      </c>
      <c r="H541">
        <v>65.961830850221602</v>
      </c>
      <c r="I541">
        <v>160.106345250918</v>
      </c>
      <c r="J541">
        <v>125.070879460022</v>
      </c>
      <c r="K541">
        <v>146.22848491277</v>
      </c>
      <c r="L541">
        <v>62.466526248883902</v>
      </c>
      <c r="M541">
        <v>120.49106884436399</v>
      </c>
      <c r="N541">
        <v>86.213929132800018</v>
      </c>
      <c r="O541">
        <v>98.980536785006223</v>
      </c>
      <c r="P541">
        <v>98.766516313449685</v>
      </c>
      <c r="Q541">
        <v>80.275795482352976</v>
      </c>
      <c r="R541">
        <v>94.484204855558303</v>
      </c>
      <c r="S541"/>
    </row>
    <row r="542" spans="2:19" hidden="1" x14ac:dyDescent="0.25">
      <c r="B542" t="s">
        <v>5</v>
      </c>
      <c r="C542" t="s">
        <v>252</v>
      </c>
      <c r="D542" t="s">
        <v>259</v>
      </c>
      <c r="E542"/>
      <c r="F542">
        <v>15.6771489627798</v>
      </c>
      <c r="G542">
        <v>25.914420877182099</v>
      </c>
      <c r="H542">
        <v>11.370362571864099</v>
      </c>
      <c r="I542">
        <v>26.182793665681199</v>
      </c>
      <c r="J542">
        <v>23.659997652201099</v>
      </c>
      <c r="K542">
        <v>28.540195461270098</v>
      </c>
      <c r="L542">
        <v>12.955724247789099</v>
      </c>
      <c r="M542">
        <v>24.513565334068701</v>
      </c>
      <c r="N542">
        <v>25.568104744145462</v>
      </c>
      <c r="O542">
        <v>33.453291024892827</v>
      </c>
      <c r="P542">
        <v>26.156652817132471</v>
      </c>
      <c r="Q542">
        <v>19.377101628724219</v>
      </c>
      <c r="R542">
        <v>22.14095666727648</v>
      </c>
      <c r="S542"/>
    </row>
    <row r="543" spans="2:19" hidden="1" x14ac:dyDescent="0.25">
      <c r="B543" t="s">
        <v>5</v>
      </c>
      <c r="C543" t="s">
        <v>252</v>
      </c>
      <c r="D543" t="s">
        <v>58</v>
      </c>
      <c r="E543">
        <v>319.68109326329198</v>
      </c>
      <c r="F543">
        <v>233.70191174506601</v>
      </c>
      <c r="G543">
        <v>163.21239637369101</v>
      </c>
      <c r="H543">
        <v>86.569802627025098</v>
      </c>
      <c r="I543">
        <v>145.67647910452899</v>
      </c>
      <c r="J543">
        <v>171.213802655732</v>
      </c>
      <c r="K543">
        <v>100.095497334264</v>
      </c>
      <c r="L543">
        <v>53.566895459626103</v>
      </c>
      <c r="M543">
        <v>96.827073678051804</v>
      </c>
      <c r="N543">
        <v>65.201803906827379</v>
      </c>
      <c r="O543">
        <v>89.966468953849457</v>
      </c>
      <c r="P543">
        <v>83.571737029852358</v>
      </c>
      <c r="Q543">
        <v>55.589563530756323</v>
      </c>
      <c r="R543">
        <v>73.557196422815082</v>
      </c>
      <c r="S543"/>
    </row>
    <row r="544" spans="2:19" hidden="1" x14ac:dyDescent="0.25">
      <c r="B544" t="s">
        <v>5</v>
      </c>
      <c r="C544" t="s">
        <v>252</v>
      </c>
      <c r="D544" t="s">
        <v>59</v>
      </c>
      <c r="E544">
        <v>250.96208347242501</v>
      </c>
      <c r="F544">
        <v>486.44759979899101</v>
      </c>
      <c r="G544">
        <v>269.17784124155003</v>
      </c>
      <c r="H544">
        <v>149.046392007279</v>
      </c>
      <c r="I544">
        <v>294.77044637405101</v>
      </c>
      <c r="J544">
        <v>276.08490888053598</v>
      </c>
      <c r="K544">
        <v>197.608291863224</v>
      </c>
      <c r="L544">
        <v>89.348507289382496</v>
      </c>
      <c r="M544">
        <v>175.571149087018</v>
      </c>
      <c r="N544">
        <v>129.0934018472727</v>
      </c>
      <c r="O544">
        <v>160.30168692367761</v>
      </c>
      <c r="P544">
        <v>151.35387814244299</v>
      </c>
      <c r="Q544">
        <v>110.9825357445378</v>
      </c>
      <c r="R544">
        <v>158.4558453197406</v>
      </c>
      <c r="S544"/>
    </row>
    <row r="545" spans="2:20" hidden="1" x14ac:dyDescent="0.25">
      <c r="B545" t="s">
        <v>5</v>
      </c>
      <c r="C545" t="s">
        <v>252</v>
      </c>
      <c r="D545" t="s">
        <v>60</v>
      </c>
      <c r="E545"/>
      <c r="F545" s="41"/>
      <c r="G545"/>
      <c r="H545" s="41"/>
      <c r="I545">
        <v>44.257811231710797</v>
      </c>
      <c r="J545">
        <v>57.650883333184403</v>
      </c>
      <c r="K545">
        <v>31.748644689462701</v>
      </c>
      <c r="L545">
        <v>17.9294413190262</v>
      </c>
      <c r="M545">
        <v>34.495529078133103</v>
      </c>
      <c r="N545">
        <v>30.46225833425455</v>
      </c>
      <c r="O545">
        <v>39.694891482813112</v>
      </c>
      <c r="P545">
        <v>42.57913715315312</v>
      </c>
      <c r="Q545">
        <v>26.662685586187941</v>
      </c>
      <c r="R545">
        <v>11.687030600633729</v>
      </c>
      <c r="S545"/>
    </row>
    <row r="546" spans="2:20" hidden="1" x14ac:dyDescent="0.25">
      <c r="B546" t="s">
        <v>5</v>
      </c>
      <c r="C546" t="s">
        <v>252</v>
      </c>
      <c r="D546" t="s">
        <v>260</v>
      </c>
      <c r="E546">
        <v>114.554634093876</v>
      </c>
      <c r="F546">
        <v>179.220538587124</v>
      </c>
      <c r="G546">
        <v>156.67915536825399</v>
      </c>
      <c r="H546">
        <v>67.788970479172804</v>
      </c>
      <c r="I546">
        <v>245.813958916524</v>
      </c>
      <c r="J546">
        <v>159.49377564898299</v>
      </c>
      <c r="K546">
        <v>128.72009468248399</v>
      </c>
      <c r="L546">
        <v>55.541014058243597</v>
      </c>
      <c r="M546">
        <v>104.705752193534</v>
      </c>
      <c r="N546">
        <v>79.562878266763647</v>
      </c>
      <c r="O546">
        <v>98.525108247241832</v>
      </c>
      <c r="P546">
        <v>84.864114163328864</v>
      </c>
      <c r="Q546">
        <v>72.902930089411782</v>
      </c>
      <c r="R546">
        <v>130.41154479451711</v>
      </c>
      <c r="S546"/>
    </row>
    <row r="547" spans="2:20" hidden="1" x14ac:dyDescent="0.25">
      <c r="B547" t="s">
        <v>5</v>
      </c>
      <c r="C547" t="s">
        <v>252</v>
      </c>
      <c r="D547" t="s">
        <v>81</v>
      </c>
      <c r="E547"/>
      <c r="F547" s="41"/>
      <c r="G547"/>
      <c r="H547">
        <v>53.133932434637501</v>
      </c>
      <c r="I547">
        <v>76.942289275887404</v>
      </c>
      <c r="J547">
        <v>110.504511130726</v>
      </c>
      <c r="K547">
        <v>55.517474612700603</v>
      </c>
      <c r="L547">
        <v>39.730129708691202</v>
      </c>
      <c r="M547">
        <v>71.228158696130393</v>
      </c>
      <c r="N547">
        <v>50.054561787927277</v>
      </c>
      <c r="O547">
        <v>37.196431073728967</v>
      </c>
      <c r="P547">
        <v>49.271546428671151</v>
      </c>
      <c r="Q547">
        <v>33.548791946218493</v>
      </c>
      <c r="R547">
        <v>26.64358439930426</v>
      </c>
      <c r="S547"/>
    </row>
    <row r="548" spans="2:20" hidden="1" x14ac:dyDescent="0.25">
      <c r="B548" t="s">
        <v>5</v>
      </c>
      <c r="C548" t="s">
        <v>252</v>
      </c>
      <c r="D548" t="s">
        <v>92</v>
      </c>
      <c r="E548"/>
      <c r="F548">
        <v>388.06993728871799</v>
      </c>
      <c r="G548">
        <v>289.45683869837001</v>
      </c>
      <c r="H548">
        <v>142.18830453142701</v>
      </c>
      <c r="I548">
        <v>353.35759871676902</v>
      </c>
      <c r="J548">
        <v>273.77842921662602</v>
      </c>
      <c r="K548">
        <v>176.72306646196799</v>
      </c>
      <c r="L548">
        <v>80.744434329926307</v>
      </c>
      <c r="M548">
        <v>157.83125529599999</v>
      </c>
      <c r="N548">
        <v>126.24377890909091</v>
      </c>
      <c r="O548">
        <v>153.2106190850381</v>
      </c>
      <c r="P548">
        <v>143.80453614008059</v>
      </c>
      <c r="Q548">
        <v>102.0812218084034</v>
      </c>
      <c r="R548">
        <v>130.73545194821389</v>
      </c>
      <c r="S548"/>
    </row>
    <row r="549" spans="2:20" hidden="1" x14ac:dyDescent="0.25">
      <c r="B549" t="s">
        <v>5</v>
      </c>
      <c r="C549" t="s">
        <v>252</v>
      </c>
      <c r="D549" t="s">
        <v>261</v>
      </c>
      <c r="E549">
        <v>970.03430431773495</v>
      </c>
      <c r="F549"/>
      <c r="G549"/>
      <c r="H549"/>
      <c r="I549"/>
      <c r="J549"/>
      <c r="K549"/>
      <c r="L549"/>
      <c r="M549"/>
      <c r="N549"/>
      <c r="O549"/>
      <c r="P549"/>
      <c r="Q549"/>
      <c r="R549"/>
      <c r="S549"/>
    </row>
    <row r="550" spans="2:20" hidden="1" x14ac:dyDescent="0.25">
      <c r="B550" t="s">
        <v>5</v>
      </c>
      <c r="C550" t="s">
        <v>252</v>
      </c>
      <c r="D550" t="s">
        <v>518</v>
      </c>
      <c r="E550">
        <v>349.470057212602</v>
      </c>
      <c r="F550">
        <v>446.220381382038</v>
      </c>
      <c r="G550">
        <v>311.76620866327403</v>
      </c>
      <c r="H550">
        <v>165.16348218058499</v>
      </c>
      <c r="I550">
        <v>380.79558961028101</v>
      </c>
      <c r="J550">
        <v>310.75456001953103</v>
      </c>
      <c r="K550">
        <v>226.150335910677</v>
      </c>
      <c r="L550">
        <v>105.033898850992</v>
      </c>
      <c r="M550">
        <v>192.27485365976599</v>
      </c>
      <c r="N550">
        <v>188.64143957585449</v>
      </c>
      <c r="O550">
        <v>198.42657631410449</v>
      </c>
      <c r="P550">
        <v>219.73483019500671</v>
      </c>
      <c r="Q550">
        <v>154.13591337680671</v>
      </c>
      <c r="R550">
        <v>209.89326861484309</v>
      </c>
      <c r="S550"/>
    </row>
    <row r="551" spans="2:20" hidden="1" x14ac:dyDescent="0.25">
      <c r="B551" t="s">
        <v>5</v>
      </c>
      <c r="C551" t="s">
        <v>252</v>
      </c>
      <c r="D551" t="s">
        <v>519</v>
      </c>
      <c r="E551">
        <v>244.44367119462001</v>
      </c>
      <c r="F551">
        <v>343.12880771019201</v>
      </c>
      <c r="G551">
        <v>288.88542463701498</v>
      </c>
      <c r="H551">
        <v>135.10241352021299</v>
      </c>
      <c r="I551">
        <v>416.52303504234999</v>
      </c>
      <c r="J551">
        <v>316.83052828478202</v>
      </c>
      <c r="K551">
        <v>228.81559201674801</v>
      </c>
      <c r="L551">
        <v>104.97635910255001</v>
      </c>
      <c r="M551">
        <v>199.93407768952599</v>
      </c>
      <c r="N551">
        <v>153.20900021759999</v>
      </c>
      <c r="O551">
        <v>186.97655394494251</v>
      </c>
      <c r="P551">
        <v>171.35210711404031</v>
      </c>
      <c r="Q551">
        <v>139.8165911152941</v>
      </c>
      <c r="R551">
        <v>232.56853825686949</v>
      </c>
      <c r="S551"/>
    </row>
    <row r="552" spans="2:20" hidden="1" x14ac:dyDescent="0.25">
      <c r="B552" t="s">
        <v>5</v>
      </c>
      <c r="C552" t="s">
        <v>264</v>
      </c>
      <c r="D552" t="s">
        <v>62</v>
      </c>
      <c r="E552">
        <v>1590745.5390334099</v>
      </c>
      <c r="F552">
        <v>1494610.2174053499</v>
      </c>
      <c r="G552">
        <v>938828.81646646804</v>
      </c>
      <c r="H552">
        <v>454781.58434508299</v>
      </c>
      <c r="I552">
        <v>1258940.27274125</v>
      </c>
      <c r="J552">
        <v>1178465.43851598</v>
      </c>
      <c r="K552">
        <v>1092877.98511654</v>
      </c>
      <c r="L552">
        <v>459806.47320584703</v>
      </c>
      <c r="M552">
        <v>896246.01422045601</v>
      </c>
      <c r="N552">
        <v>579450.51019636355</v>
      </c>
      <c r="O552">
        <v>636980.6181402303</v>
      </c>
      <c r="P552">
        <v>1001584.368567529</v>
      </c>
      <c r="Q552">
        <v>607301.69448422536</v>
      </c>
      <c r="R552">
        <v>1013981.626985269</v>
      </c>
      <c r="S552">
        <v>1651762.656420049</v>
      </c>
    </row>
    <row r="553" spans="2:20" hidden="1" x14ac:dyDescent="0.25">
      <c r="B553" t="s">
        <v>5</v>
      </c>
      <c r="C553" t="s">
        <v>264</v>
      </c>
      <c r="D553" t="s">
        <v>267</v>
      </c>
      <c r="E553">
        <v>1037886.35526416</v>
      </c>
      <c r="F553">
        <v>2083708.59838433</v>
      </c>
      <c r="G553">
        <v>1567647.2507247</v>
      </c>
      <c r="H553">
        <v>835406.15977197199</v>
      </c>
      <c r="I553">
        <v>1753918.63195594</v>
      </c>
      <c r="J553">
        <v>1905750.53391419</v>
      </c>
      <c r="K553">
        <v>1707706.0629169601</v>
      </c>
      <c r="L553">
        <v>779015.49734345602</v>
      </c>
      <c r="M553">
        <v>1336199.07775478</v>
      </c>
      <c r="N553">
        <v>1160605.4519912731</v>
      </c>
      <c r="O553">
        <v>1177994.536053966</v>
      </c>
      <c r="P553">
        <v>1652384.88576</v>
      </c>
      <c r="Q553">
        <v>1004364.947383099</v>
      </c>
      <c r="R553">
        <v>1588668.083986118</v>
      </c>
      <c r="S553">
        <v>3150732.5684147002</v>
      </c>
    </row>
    <row r="554" spans="2:20" hidden="1" x14ac:dyDescent="0.25">
      <c r="B554" t="s">
        <v>5</v>
      </c>
      <c r="C554" t="s">
        <v>264</v>
      </c>
      <c r="D554" t="s">
        <v>269</v>
      </c>
      <c r="E554"/>
      <c r="F554"/>
      <c r="G554"/>
      <c r="H554"/>
      <c r="I554"/>
      <c r="J554"/>
      <c r="K554"/>
      <c r="L554"/>
      <c r="M554"/>
      <c r="N554"/>
      <c r="O554"/>
      <c r="P554"/>
      <c r="Q554"/>
      <c r="R554"/>
      <c r="S554" s="41"/>
    </row>
    <row r="555" spans="2:20" ht="14.4" x14ac:dyDescent="0.3">
      <c r="B555" s="18"/>
      <c r="C555" s="18"/>
      <c r="D555" s="18"/>
      <c r="E555" s="27"/>
      <c r="F555" s="27"/>
      <c r="G555" s="27"/>
      <c r="H555" s="27"/>
      <c r="I555" s="27"/>
      <c r="J555" s="27"/>
      <c r="K555" s="27"/>
      <c r="L555" s="27"/>
      <c r="M555" s="27"/>
      <c r="N555" s="27"/>
      <c r="O555" s="27"/>
      <c r="P555" s="27"/>
      <c r="Q555" s="27"/>
      <c r="R555" s="27"/>
    </row>
    <row r="556" spans="2:20" ht="13.8" x14ac:dyDescent="0.25">
      <c r="B556" s="2"/>
      <c r="C556" s="2"/>
      <c r="D556" s="19" t="s">
        <v>10</v>
      </c>
      <c r="E556" s="28">
        <v>1990</v>
      </c>
      <c r="F556" s="28">
        <v>1995</v>
      </c>
      <c r="G556" s="28">
        <v>2000</v>
      </c>
      <c r="H556" s="28">
        <v>2005</v>
      </c>
      <c r="I556" s="29">
        <v>2010</v>
      </c>
      <c r="J556" s="28">
        <v>2015</v>
      </c>
      <c r="K556" s="28">
        <v>2016</v>
      </c>
      <c r="L556" s="28">
        <v>2017</v>
      </c>
      <c r="M556" s="28">
        <v>2018</v>
      </c>
      <c r="N556" s="28">
        <v>2019</v>
      </c>
      <c r="O556" s="28">
        <v>2020</v>
      </c>
      <c r="P556" s="28">
        <v>2021</v>
      </c>
      <c r="Q556" s="28">
        <v>2022</v>
      </c>
      <c r="R556" s="28">
        <v>2023</v>
      </c>
      <c r="S556" s="28">
        <v>2024</v>
      </c>
      <c r="T556" s="1" t="s">
        <v>319</v>
      </c>
    </row>
    <row r="557" spans="2:20" ht="13.8" x14ac:dyDescent="0.3">
      <c r="D557" s="20" t="s">
        <v>17</v>
      </c>
      <c r="E557" s="30">
        <f t="shared" ref="E557:S557" si="0">IF((SUBTOTAL(9,E181:F377))&gt;100,ROUND((SUBTOTAL(9,E181:F377)),0),IF((SUBTOTAL(9,E181:F377))&gt;1,ROUND((SUBTOTAL(9,E181:F377)),1),IF((SUBTOTAL(9,E181:F377))&gt;0,ROUND((SUBTOTAL(9,E181:F377)),2),NA())))</f>
        <v>2678143</v>
      </c>
      <c r="F557" s="30">
        <f t="shared" si="0"/>
        <v>2483159</v>
      </c>
      <c r="G557" s="30">
        <f t="shared" si="0"/>
        <v>1329499</v>
      </c>
      <c r="H557" s="30">
        <f t="shared" si="0"/>
        <v>1082329</v>
      </c>
      <c r="I557" s="92">
        <f t="shared" si="0"/>
        <v>1126823</v>
      </c>
      <c r="J557" s="30">
        <f t="shared" si="0"/>
        <v>1317511</v>
      </c>
      <c r="K557" s="30">
        <f t="shared" si="0"/>
        <v>1254508</v>
      </c>
      <c r="L557" s="30">
        <f t="shared" si="0"/>
        <v>1268113</v>
      </c>
      <c r="M557" s="30">
        <f t="shared" si="0"/>
        <v>1373208</v>
      </c>
      <c r="N557" s="30">
        <f t="shared" si="0"/>
        <v>1316038</v>
      </c>
      <c r="O557" s="30">
        <f t="shared" si="0"/>
        <v>1354048</v>
      </c>
      <c r="P557" s="30">
        <f t="shared" si="0"/>
        <v>1366960</v>
      </c>
      <c r="Q557" s="30">
        <f t="shared" si="0"/>
        <v>1337741</v>
      </c>
      <c r="R557" s="30">
        <f t="shared" si="0"/>
        <v>1531843</v>
      </c>
      <c r="S557" s="30">
        <f t="shared" si="0"/>
        <v>827267</v>
      </c>
    </row>
    <row r="558" spans="2:20" ht="13.8" x14ac:dyDescent="0.3">
      <c r="B558" s="5"/>
      <c r="C558" s="5"/>
      <c r="D558" s="21" t="s">
        <v>18</v>
      </c>
      <c r="E558" s="30">
        <f t="shared" ref="E558:S558" si="1">IF((SUBTOTAL(9,E4:E180))&gt;100,ROUND((SUBTOTAL(9,E4:E180)),0),IF((SUBTOTAL(9,E4:E180))&gt;1,ROUND((SUBTOTAL(9,E4:E180)),1),IF((SUBTOTAL(9,E4:E180))&gt;0,ROUND((SUBTOTAL(9,E4:E180)),2),NA())))</f>
        <v>138342</v>
      </c>
      <c r="F558" s="30">
        <f t="shared" si="1"/>
        <v>215513</v>
      </c>
      <c r="G558" s="30">
        <f t="shared" si="1"/>
        <v>224486</v>
      </c>
      <c r="H558" s="30">
        <f t="shared" si="1"/>
        <v>80384</v>
      </c>
      <c r="I558" s="92">
        <f t="shared" si="1"/>
        <v>87102</v>
      </c>
      <c r="J558" s="30">
        <f t="shared" si="1"/>
        <v>112871</v>
      </c>
      <c r="K558" s="30">
        <f t="shared" si="1"/>
        <v>131005</v>
      </c>
      <c r="L558" s="30">
        <f t="shared" si="1"/>
        <v>148341</v>
      </c>
      <c r="M558" s="30">
        <f t="shared" si="1"/>
        <v>137442</v>
      </c>
      <c r="N558" s="30">
        <f t="shared" si="1"/>
        <v>183503</v>
      </c>
      <c r="O558" s="30">
        <f t="shared" si="1"/>
        <v>175161</v>
      </c>
      <c r="P558" s="30">
        <f t="shared" si="1"/>
        <v>118134</v>
      </c>
      <c r="Q558" s="30">
        <f t="shared" si="1"/>
        <v>126209</v>
      </c>
      <c r="R558" s="30">
        <f t="shared" si="1"/>
        <v>144756</v>
      </c>
      <c r="S558" s="30">
        <f t="shared" si="1"/>
        <v>166551</v>
      </c>
    </row>
    <row r="559" spans="2:20" ht="13.8" x14ac:dyDescent="0.3">
      <c r="D559" s="22" t="s">
        <v>19</v>
      </c>
      <c r="E559" s="30">
        <f>IF((SUBTOTAL(9,E378:E554))&gt;100,ROUND((SUBTOTAL(9,E378:E554)),0),IF((SUBTOTAL(9,E378:E554))&gt;1,ROUND((SUBTOTAL(9,E378:E554)),1),IF((SUBTOTAL(9,E378:E554))&gt;0,ROUND((SUBTOTAL(9,E378:E554)),2),NA())))</f>
        <v>107750</v>
      </c>
      <c r="F559" s="30">
        <f t="shared" ref="F559:S559" si="2">IF((SUBTOTAL(9,F378:F554))&gt;100,ROUND((SUBTOTAL(9,F378:F554)),0),IF((SUBTOTAL(9,F378:F554))&gt;1,ROUND((SUBTOTAL(9,F378:F554)),1),IF((SUBTOTAL(9,F378:F554))&gt;0,ROUND((SUBTOTAL(9,F378:F554)),2),NA())))</f>
        <v>232042</v>
      </c>
      <c r="G559" s="30">
        <f t="shared" si="2"/>
        <v>165286</v>
      </c>
      <c r="H559" s="30">
        <f t="shared" si="2"/>
        <v>75619</v>
      </c>
      <c r="I559" s="92">
        <f t="shared" si="2"/>
        <v>200794</v>
      </c>
      <c r="J559" s="30">
        <f t="shared" si="2"/>
        <v>203183</v>
      </c>
      <c r="K559" s="30">
        <f t="shared" si="2"/>
        <v>179307</v>
      </c>
      <c r="L559" s="30">
        <f t="shared" si="2"/>
        <v>80253</v>
      </c>
      <c r="M559" s="30">
        <f t="shared" si="2"/>
        <v>154437</v>
      </c>
      <c r="N559" s="30">
        <f t="shared" si="2"/>
        <v>129290</v>
      </c>
      <c r="O559" s="30">
        <f t="shared" si="2"/>
        <v>119956</v>
      </c>
      <c r="P559" s="30">
        <f t="shared" si="2"/>
        <v>175502</v>
      </c>
      <c r="Q559" s="30">
        <f t="shared" si="2"/>
        <v>107160</v>
      </c>
      <c r="R559" s="30">
        <f t="shared" si="2"/>
        <v>173136</v>
      </c>
      <c r="S559" s="30">
        <f t="shared" si="2"/>
        <v>290374</v>
      </c>
    </row>
    <row r="560" spans="2:20" ht="13.8" x14ac:dyDescent="0.3">
      <c r="D560" s="23" t="s">
        <v>11</v>
      </c>
      <c r="E560" s="31">
        <f t="shared" ref="E560:S560" si="3">IF((SUBTOTAL(9,F4:F554))&gt;100,ROUND((SUBTOTAL(9,F4:F554)),0),IF((SUBTOTAL(9,F4:F554))&gt;1,ROUND((SUBTOTAL(9,F4:F554)),1),IF((SUBTOTAL(9,F4:F554))&gt;0,ROUND((SUBTOTAL(9,F4:F554)),2),NA())))</f>
        <v>2210414</v>
      </c>
      <c r="F560" s="31">
        <f t="shared" si="3"/>
        <v>1110071</v>
      </c>
      <c r="G560" s="31">
        <f t="shared" si="3"/>
        <v>765201</v>
      </c>
      <c r="H560" s="31">
        <f t="shared" si="3"/>
        <v>761025</v>
      </c>
      <c r="I560" s="32">
        <f t="shared" si="3"/>
        <v>969748</v>
      </c>
      <c r="J560" s="31">
        <f t="shared" si="3"/>
        <v>974129</v>
      </c>
      <c r="K560" s="31">
        <f t="shared" si="3"/>
        <v>819285</v>
      </c>
      <c r="L560" s="31">
        <f t="shared" si="3"/>
        <v>969302</v>
      </c>
      <c r="M560" s="31">
        <f t="shared" si="3"/>
        <v>1008578</v>
      </c>
      <c r="N560" s="31">
        <f t="shared" si="3"/>
        <v>915369</v>
      </c>
      <c r="O560" s="31">
        <f t="shared" si="3"/>
        <v>1027432</v>
      </c>
      <c r="P560" s="31">
        <f t="shared" si="3"/>
        <v>866534</v>
      </c>
      <c r="Q560" s="31">
        <f t="shared" si="3"/>
        <v>1022468</v>
      </c>
      <c r="R560" s="31">
        <f t="shared" si="3"/>
        <v>1284192</v>
      </c>
      <c r="S560" s="31" t="e">
        <f t="shared" si="3"/>
        <v>#N/A</v>
      </c>
    </row>
    <row r="561" spans="2:20" ht="13.8" x14ac:dyDescent="0.3">
      <c r="D561" s="24"/>
      <c r="E561" s="34"/>
      <c r="F561" s="34"/>
      <c r="G561" s="34"/>
      <c r="H561" s="34"/>
      <c r="I561" s="34"/>
      <c r="J561" s="34"/>
      <c r="K561" s="34"/>
      <c r="L561" s="34"/>
      <c r="M561" s="34"/>
      <c r="N561" s="34"/>
      <c r="O561" s="34"/>
      <c r="P561" s="34"/>
      <c r="Q561" s="34"/>
      <c r="R561" s="34"/>
      <c r="S561" s="34"/>
    </row>
    <row r="562" spans="2:20" ht="15.6" x14ac:dyDescent="0.25">
      <c r="D562" s="25" t="s">
        <v>25</v>
      </c>
      <c r="E562" s="28">
        <v>1990</v>
      </c>
      <c r="F562" s="28">
        <v>1995</v>
      </c>
      <c r="G562" s="28">
        <v>2000</v>
      </c>
      <c r="H562" s="28">
        <v>2005</v>
      </c>
      <c r="I562" s="29">
        <v>2010</v>
      </c>
      <c r="J562" s="28">
        <v>2015</v>
      </c>
      <c r="K562" s="28">
        <v>2016</v>
      </c>
      <c r="L562" s="28">
        <v>2017</v>
      </c>
      <c r="M562" s="28">
        <v>2018</v>
      </c>
      <c r="N562" s="28">
        <v>2019</v>
      </c>
      <c r="O562" s="28">
        <v>2020</v>
      </c>
      <c r="P562" s="28">
        <v>2021</v>
      </c>
      <c r="Q562" s="28">
        <v>2022</v>
      </c>
      <c r="R562" s="28">
        <v>2023</v>
      </c>
      <c r="S562" s="28">
        <v>2024</v>
      </c>
      <c r="T562" s="1" t="s">
        <v>319</v>
      </c>
    </row>
    <row r="563" spans="2:20" x14ac:dyDescent="0.25">
      <c r="D563" s="20" t="s">
        <v>14</v>
      </c>
      <c r="E563" s="40">
        <v>58527.619200000037</v>
      </c>
      <c r="F563" s="40">
        <v>88134.73920000004</v>
      </c>
      <c r="G563" s="40">
        <v>79730.352000000014</v>
      </c>
      <c r="H563" s="40">
        <v>61885.900799999901</v>
      </c>
      <c r="I563" s="70">
        <v>71900.697600000014</v>
      </c>
      <c r="J563" s="40">
        <v>60503.587200000002</v>
      </c>
      <c r="K563" s="40">
        <v>72630.60480000003</v>
      </c>
      <c r="L563" s="40">
        <v>57504.902399999992</v>
      </c>
      <c r="M563" s="40">
        <v>61573.996800000037</v>
      </c>
      <c r="N563" s="73">
        <v>61559</v>
      </c>
      <c r="O563" s="73">
        <v>59066</v>
      </c>
      <c r="P563" s="73">
        <v>70378</v>
      </c>
      <c r="Q563" s="73">
        <v>53268</v>
      </c>
      <c r="R563" s="73">
        <v>74356</v>
      </c>
      <c r="S563" s="73">
        <v>88713</v>
      </c>
    </row>
    <row r="564" spans="2:20" x14ac:dyDescent="0.25">
      <c r="D564" s="21" t="s">
        <v>15</v>
      </c>
      <c r="E564" s="40">
        <v>5954.6016</v>
      </c>
      <c r="F564" s="40">
        <v>10704.700799999984</v>
      </c>
      <c r="G564" s="40">
        <v>10040.889600000004</v>
      </c>
      <c r="H564" s="40">
        <v>4619.9752531199983</v>
      </c>
      <c r="I564" s="70">
        <v>6621.806116800004</v>
      </c>
      <c r="J564" s="40">
        <v>6675.7443839999996</v>
      </c>
      <c r="K564" s="40">
        <v>7914.178656000001</v>
      </c>
      <c r="L564" s="40">
        <v>4920.6890880000001</v>
      </c>
      <c r="M564" s="40">
        <v>7112.9275199999993</v>
      </c>
      <c r="N564" s="73">
        <v>6965</v>
      </c>
      <c r="O564" s="73">
        <v>7923</v>
      </c>
      <c r="P564" s="73">
        <v>8806</v>
      </c>
      <c r="Q564" s="73">
        <v>5095</v>
      </c>
      <c r="R564" s="73">
        <v>6811</v>
      </c>
      <c r="S564" s="73">
        <v>11290</v>
      </c>
    </row>
    <row r="565" spans="2:20" x14ac:dyDescent="0.25">
      <c r="D565" s="22" t="s">
        <v>16</v>
      </c>
      <c r="E565" s="40">
        <v>3023.4816000000023</v>
      </c>
      <c r="F565" s="40">
        <v>5443.4591999999948</v>
      </c>
      <c r="G565" s="40">
        <v>6049.2960000000057</v>
      </c>
      <c r="H565" s="40">
        <v>3593.8944000000024</v>
      </c>
      <c r="I565" s="70">
        <v>4080.2400000000102</v>
      </c>
      <c r="J565" s="40">
        <v>3615.2351999999951</v>
      </c>
      <c r="K565" s="40">
        <v>4536.0000000000146</v>
      </c>
      <c r="L565" s="40">
        <v>2972.4192000000012</v>
      </c>
      <c r="M565" s="40">
        <v>2975.7023999999983</v>
      </c>
      <c r="N565" s="73">
        <v>2784</v>
      </c>
      <c r="O565" s="73">
        <v>3231</v>
      </c>
      <c r="P565" s="73">
        <v>4608</v>
      </c>
      <c r="Q565" s="73">
        <v>3084</v>
      </c>
      <c r="R565" s="73">
        <v>5110</v>
      </c>
      <c r="S565" s="73">
        <v>6567</v>
      </c>
    </row>
    <row r="566" spans="2:20" ht="13.8" x14ac:dyDescent="0.3">
      <c r="D566" s="23" t="s">
        <v>24</v>
      </c>
      <c r="E566" s="31">
        <f>SUM(E563:E565)</f>
        <v>67505.702400000038</v>
      </c>
      <c r="F566" s="31">
        <f t="shared" ref="F566:P566" si="4">SUM(F563:F565)</f>
        <v>104282.89920000003</v>
      </c>
      <c r="G566" s="31">
        <f t="shared" si="4"/>
        <v>95820.537600000025</v>
      </c>
      <c r="H566" s="31">
        <f t="shared" si="4"/>
        <v>70099.770453119898</v>
      </c>
      <c r="I566" s="32">
        <f t="shared" si="4"/>
        <v>82602.743716800018</v>
      </c>
      <c r="J566" s="33">
        <f t="shared" si="4"/>
        <v>70794.566783999995</v>
      </c>
      <c r="K566" s="33">
        <f t="shared" si="4"/>
        <v>85080.783456000048</v>
      </c>
      <c r="L566" s="33">
        <f t="shared" si="4"/>
        <v>65398.010687999995</v>
      </c>
      <c r="M566" s="33">
        <f t="shared" si="4"/>
        <v>71662.626720000029</v>
      </c>
      <c r="N566" s="33">
        <f t="shared" si="4"/>
        <v>71308</v>
      </c>
      <c r="O566" s="31">
        <f t="shared" si="4"/>
        <v>70220</v>
      </c>
      <c r="P566" s="31">
        <f t="shared" si="4"/>
        <v>83792</v>
      </c>
      <c r="Q566" s="31">
        <f>SUM(Q563:Q565)</f>
        <v>61447</v>
      </c>
      <c r="R566" s="31">
        <f>SUM(R563:R565)</f>
        <v>86277</v>
      </c>
      <c r="S566" s="31">
        <f>SUM(S563:S565)</f>
        <v>106570</v>
      </c>
      <c r="T566" s="1" t="s">
        <v>320</v>
      </c>
    </row>
    <row r="567" spans="2:20" ht="13.8" x14ac:dyDescent="0.3">
      <c r="D567" s="24"/>
      <c r="E567" s="34"/>
      <c r="F567" s="34"/>
      <c r="G567" s="34"/>
      <c r="H567" s="34"/>
      <c r="I567" s="34"/>
      <c r="J567" s="34"/>
      <c r="K567" s="34"/>
      <c r="L567" s="34"/>
      <c r="M567" s="34"/>
      <c r="N567" s="34"/>
      <c r="O567" s="34"/>
      <c r="P567" s="34"/>
      <c r="Q567" s="34"/>
      <c r="R567" s="34"/>
      <c r="S567" s="34"/>
    </row>
    <row r="568" spans="2:20" ht="13.8" x14ac:dyDescent="0.25">
      <c r="B568" s="9"/>
      <c r="C568" s="9"/>
      <c r="D568" s="25" t="s">
        <v>23</v>
      </c>
      <c r="E568" s="28">
        <v>1990</v>
      </c>
      <c r="F568" s="28">
        <v>1995</v>
      </c>
      <c r="G568" s="28">
        <v>2000</v>
      </c>
      <c r="H568" s="28">
        <v>2005</v>
      </c>
      <c r="I568" s="29">
        <v>2010</v>
      </c>
      <c r="J568" s="28">
        <v>2015</v>
      </c>
      <c r="K568" s="28">
        <v>2016</v>
      </c>
      <c r="L568" s="28">
        <v>2017</v>
      </c>
      <c r="M568" s="28">
        <v>2018</v>
      </c>
      <c r="N568" s="28">
        <v>2019</v>
      </c>
      <c r="O568" s="28">
        <v>2020</v>
      </c>
      <c r="P568" s="28">
        <v>2021</v>
      </c>
      <c r="Q568" s="28">
        <v>2022</v>
      </c>
      <c r="R568" s="28">
        <v>2023</v>
      </c>
      <c r="S568" s="28">
        <v>2024</v>
      </c>
      <c r="T568" s="1" t="s">
        <v>319</v>
      </c>
    </row>
    <row r="569" spans="2:20" ht="13.8" x14ac:dyDescent="0.3">
      <c r="D569" s="20" t="s">
        <v>20</v>
      </c>
      <c r="E569" s="35">
        <f>IFERROR((E557/(E563*1000000))*1000,NA())</f>
        <v>4.5758618522449626E-2</v>
      </c>
      <c r="F569" s="35">
        <f t="shared" ref="F569:S569" si="5">IFERROR((F557/(F563*1000000))*1000,NA())</f>
        <v>2.8174577045778547E-2</v>
      </c>
      <c r="G569" s="35">
        <f t="shared" si="5"/>
        <v>1.6674942059706446E-2</v>
      </c>
      <c r="H569" s="35">
        <f t="shared" si="5"/>
        <v>1.7489104723510816E-2</v>
      </c>
      <c r="I569" s="36">
        <f t="shared" si="5"/>
        <v>1.5671934176060061E-2</v>
      </c>
      <c r="J569" s="35">
        <f t="shared" si="5"/>
        <v>2.1775750182296629E-2</v>
      </c>
      <c r="K569" s="35">
        <f t="shared" si="5"/>
        <v>1.7272443255215736E-2</v>
      </c>
      <c r="L569" s="35">
        <f t="shared" si="5"/>
        <v>2.2052258974010541E-2</v>
      </c>
      <c r="M569" s="35">
        <f t="shared" si="5"/>
        <v>2.2301751897970009E-2</v>
      </c>
      <c r="N569" s="35">
        <f t="shared" si="5"/>
        <v>2.1378482431488488E-2</v>
      </c>
      <c r="O569" s="35">
        <f t="shared" si="5"/>
        <v>2.2924321944942948E-2</v>
      </c>
      <c r="P569" s="35">
        <f t="shared" si="5"/>
        <v>1.9423115178038592E-2</v>
      </c>
      <c r="Q569" s="35">
        <f t="shared" si="5"/>
        <v>2.5113407674401143E-2</v>
      </c>
      <c r="R569" s="35">
        <f t="shared" si="5"/>
        <v>2.0601471300231319E-2</v>
      </c>
      <c r="S569" s="35">
        <f t="shared" si="5"/>
        <v>9.3252060013752202E-3</v>
      </c>
    </row>
    <row r="570" spans="2:20" ht="13.8" x14ac:dyDescent="0.3">
      <c r="D570" s="21" t="s">
        <v>21</v>
      </c>
      <c r="E570" s="35">
        <f t="shared" ref="E570:E571" si="6">IFERROR((E558/(E564*1000000))*1000,NA())</f>
        <v>2.3232788571446995E-2</v>
      </c>
      <c r="F570" s="35">
        <f t="shared" ref="F570:S570" si="7">IFERROR((F558/(F564*1000000))*1000,NA())</f>
        <v>2.0132557091180007E-2</v>
      </c>
      <c r="G570" s="35">
        <f t="shared" si="7"/>
        <v>2.2357182375553647E-2</v>
      </c>
      <c r="H570" s="35">
        <f t="shared" si="7"/>
        <v>1.7399227397530852E-2</v>
      </c>
      <c r="I570" s="36">
        <f t="shared" si="7"/>
        <v>1.3153813093230847E-2</v>
      </c>
      <c r="J570" s="35">
        <f t="shared" si="7"/>
        <v>1.6907627600379973E-2</v>
      </c>
      <c r="K570" s="35">
        <f t="shared" si="7"/>
        <v>1.6553202258162415E-2</v>
      </c>
      <c r="L570" s="35">
        <f t="shared" si="7"/>
        <v>3.0146387497181373E-2</v>
      </c>
      <c r="M570" s="35">
        <f t="shared" si="7"/>
        <v>1.9322845567249648E-2</v>
      </c>
      <c r="N570" s="35">
        <f t="shared" si="7"/>
        <v>2.6346446518305814E-2</v>
      </c>
      <c r="O570" s="35">
        <f t="shared" si="7"/>
        <v>2.2107913669064751E-2</v>
      </c>
      <c r="P570" s="35">
        <f t="shared" si="7"/>
        <v>1.3415171473995003E-2</v>
      </c>
      <c r="Q570" s="35">
        <f t="shared" si="7"/>
        <v>2.4771148184494603E-2</v>
      </c>
      <c r="R570" s="35">
        <f t="shared" si="7"/>
        <v>2.1253266774335634E-2</v>
      </c>
      <c r="S570" s="35">
        <f t="shared" si="7"/>
        <v>1.4752081488042516E-2</v>
      </c>
    </row>
    <row r="571" spans="2:20" ht="13.8" x14ac:dyDescent="0.3">
      <c r="D571" s="22" t="s">
        <v>22</v>
      </c>
      <c r="E571" s="35">
        <f t="shared" si="6"/>
        <v>3.5637723080570401E-2</v>
      </c>
      <c r="F571" s="35">
        <f t="shared" ref="F571:S571" si="8">IFERROR((F559/(F565*1000000))*1000,NA())</f>
        <v>4.2627673226612997E-2</v>
      </c>
      <c r="G571" s="35">
        <f t="shared" si="8"/>
        <v>2.7323179424514826E-2</v>
      </c>
      <c r="H571" s="35">
        <f t="shared" si="8"/>
        <v>2.1040963251452226E-2</v>
      </c>
      <c r="I571" s="36">
        <f t="shared" si="8"/>
        <v>4.9211320902691875E-2</v>
      </c>
      <c r="J571" s="35">
        <f t="shared" si="8"/>
        <v>5.6201875883483396E-2</v>
      </c>
      <c r="K571" s="35">
        <f t="shared" si="8"/>
        <v>3.9529761904761783E-2</v>
      </c>
      <c r="L571" s="35">
        <f t="shared" si="8"/>
        <v>2.6999220029261004E-2</v>
      </c>
      <c r="M571" s="35">
        <f t="shared" si="8"/>
        <v>5.1899343160122499E-2</v>
      </c>
      <c r="N571" s="35">
        <f t="shared" si="8"/>
        <v>4.6440373563218396E-2</v>
      </c>
      <c r="O571" s="35">
        <f t="shared" si="8"/>
        <v>3.7126586196224082E-2</v>
      </c>
      <c r="P571" s="35">
        <f t="shared" si="8"/>
        <v>3.8086371527777774E-2</v>
      </c>
      <c r="Q571" s="35">
        <f t="shared" si="8"/>
        <v>3.4747081712062255E-2</v>
      </c>
      <c r="R571" s="35">
        <f t="shared" si="8"/>
        <v>3.3881800391389431E-2</v>
      </c>
      <c r="S571" s="35">
        <f t="shared" si="8"/>
        <v>4.4217146337749355E-2</v>
      </c>
    </row>
    <row r="572" spans="2:20" x14ac:dyDescent="0.25">
      <c r="S572" s="1" t="s">
        <v>320</v>
      </c>
    </row>
    <row r="579" spans="5:5" x14ac:dyDescent="0.25">
      <c r="E579" s="1" t="str" cm="1">
        <f t="array" aca="1" ref="E579" ca="1">"Stof: "&amp;PROPER(INDEX(D:D,MIN(IF(SUBTOTAL(3,OFFSET(E15,ROW(E4:E554)-ROW(E15),0)),ROW(E4:E554)))))</f>
        <v>Stof: Zinkverbind. Als Zn</v>
      </c>
    </row>
    <row r="596" spans="4:4" x14ac:dyDescent="0.25">
      <c r="D596" s="26" t="s">
        <v>594</v>
      </c>
    </row>
    <row r="597" spans="4:4" x14ac:dyDescent="0.25">
      <c r="D597" s="4" t="s">
        <v>2</v>
      </c>
    </row>
  </sheetData>
  <autoFilter ref="B3:T554" xr:uid="{55312BF4-30AD-4F83-B3A6-C1A7DF112954}">
    <filterColumn colId="2">
      <filters>
        <filter val="Zinkverbind. als Zn"/>
      </filters>
    </filterColumn>
  </autoFilter>
  <mergeCells count="1">
    <mergeCell ref="B1:R1"/>
  </mergeCells>
  <hyperlinks>
    <hyperlink ref="D597" r:id="rId1" xr:uid="{25153B44-90A0-4FC2-BBDD-989A05906AE6}"/>
  </hyperlinks>
  <pageMargins left="0.75" right="0.75" top="1" bottom="1" header="0.5" footer="0.5"/>
  <pageSetup paperSize="9" orientation="portrait" r:id="rId2"/>
  <headerFooter alignWithMargins="0"/>
  <drawing r:id="rId3"/>
  <extLst>
    <ext xmlns:x14="http://schemas.microsoft.com/office/spreadsheetml/2009/9/main" uri="{05C60535-1F16-4fd2-B633-F4F36F0B64E0}">
      <x14:sparklineGroups xmlns:xm="http://schemas.microsoft.com/office/excel/2006/main">
        <x14:sparklineGroup displayEmptyCellsAs="gap" high="1" low="1" xr2:uid="{CDE5D232-0013-489A-8439-B2726FC9D980}">
          <x14:colorSeries rgb="FF376092"/>
          <x14:colorNegative rgb="FFD00000"/>
          <x14:colorAxis rgb="FF000000"/>
          <x14:colorMarkers rgb="FFD00000"/>
          <x14:colorFirst rgb="FFD00000"/>
          <x14:colorLast rgb="FFD00000"/>
          <x14:colorHigh rgb="FFC00000"/>
          <x14:colorLow theme="1"/>
          <x14:sparklines>
            <x14:sparkline>
              <xm:f>'Zwevende stof'!E563:S563</xm:f>
              <xm:sqref>T563</xm:sqref>
            </x14:sparkline>
            <x14:sparkline>
              <xm:f>'Zwevende stof'!E564:S564</xm:f>
              <xm:sqref>T564</xm:sqref>
            </x14:sparkline>
            <x14:sparkline>
              <xm:f>'Zwevende stof'!E565:S565</xm:f>
              <xm:sqref>T565</xm:sqref>
            </x14:sparkline>
          </x14:sparklines>
        </x14:sparklineGroup>
        <x14:sparklineGroup displayEmptyCellsAs="gap" high="1" low="1" xr2:uid="{6CD63DBB-19AF-444E-8262-4FD9CC488603}">
          <x14:colorSeries rgb="FF376092"/>
          <x14:colorNegative rgb="FFD00000"/>
          <x14:colorAxis rgb="FF000000"/>
          <x14:colorMarkers rgb="FFD00000"/>
          <x14:colorFirst rgb="FFD00000"/>
          <x14:colorLast rgb="FFD00000"/>
          <x14:colorHigh rgb="FFC00000"/>
          <x14:colorLow theme="1"/>
          <x14:sparklines>
            <x14:sparkline>
              <xm:f>'Zwevende stof'!E569:S569</xm:f>
              <xm:sqref>T569</xm:sqref>
            </x14:sparkline>
            <x14:sparkline>
              <xm:f>'Zwevende stof'!E570:S570</xm:f>
              <xm:sqref>T570</xm:sqref>
            </x14:sparkline>
            <x14:sparkline>
              <xm:f>'Zwevende stof'!E571:S571</xm:f>
              <xm:sqref>T571</xm:sqref>
            </x14:sparkline>
          </x14:sparklines>
        </x14:sparklineGroup>
        <x14:sparklineGroup type="column" displayEmptyCellsAs="gap" xr2:uid="{5415551F-F96A-42BE-8C44-ED7CE199B2DE}">
          <x14:colorSeries rgb="FF376092"/>
          <x14:colorNegative rgb="FFD00000"/>
          <x14:colorAxis rgb="FF000000"/>
          <x14:colorMarkers rgb="FFD00000"/>
          <x14:colorFirst rgb="FFD00000"/>
          <x14:colorLast rgb="FFD00000"/>
          <x14:colorHigh rgb="FFD00000"/>
          <x14:colorLow rgb="FFD00000"/>
          <x14:sparklines>
            <x14:sparkline>
              <xm:f>'Zwevende stof'!E557:S557</xm:f>
              <xm:sqref>T557</xm:sqref>
            </x14:sparkline>
            <x14:sparkline>
              <xm:f>'Zwevende stof'!E558:S558</xm:f>
              <xm:sqref>T558</xm:sqref>
            </x14:sparkline>
            <x14:sparkline>
              <xm:f>'Zwevende stof'!E559:S559</xm:f>
              <xm:sqref>T559</xm:sqref>
            </x14:sparkline>
          </x14:sparklines>
        </x14:sparklineGroup>
        <x14:sparklineGroup type="column" displayEmptyCellsAs="gap" high="1" low="1" xr2:uid="{DE5D0407-3C83-4B6F-BBCD-A668ABA3FA29}">
          <x14:colorSeries rgb="FF376092"/>
          <x14:colorNegative rgb="FFD00000"/>
          <x14:colorAxis rgb="FF000000"/>
          <x14:colorMarkers rgb="FFD00000"/>
          <x14:colorFirst rgb="FFD00000"/>
          <x14:colorLast rgb="FFD00000"/>
          <x14:colorHigh theme="1"/>
          <x14:colorLow theme="1"/>
          <x14:sparklines>
            <x14:sparkline>
              <xm:f>'Zwevende stof'!E4:S4</xm:f>
              <xm:sqref>T4</xm:sqref>
            </x14:sparkline>
            <x14:sparkline>
              <xm:f>'Zwevende stof'!E5:S5</xm:f>
              <xm:sqref>T5</xm:sqref>
            </x14:sparkline>
            <x14:sparkline>
              <xm:f>'Zwevende stof'!E6:S6</xm:f>
              <xm:sqref>T6</xm:sqref>
            </x14:sparkline>
            <x14:sparkline>
              <xm:f>'Zwevende stof'!E7:S7</xm:f>
              <xm:sqref>T7</xm:sqref>
            </x14:sparkline>
            <x14:sparkline>
              <xm:f>'Zwevende stof'!E8:S8</xm:f>
              <xm:sqref>T8</xm:sqref>
            </x14:sparkline>
            <x14:sparkline>
              <xm:f>'Zwevende stof'!E9:S9</xm:f>
              <xm:sqref>T9</xm:sqref>
            </x14:sparkline>
            <x14:sparkline>
              <xm:f>'Zwevende stof'!E10:S10</xm:f>
              <xm:sqref>T10</xm:sqref>
            </x14:sparkline>
            <x14:sparkline>
              <xm:f>'Zwevende stof'!E11:S11</xm:f>
              <xm:sqref>T11</xm:sqref>
            </x14:sparkline>
            <x14:sparkline>
              <xm:f>'Zwevende stof'!E12:S12</xm:f>
              <xm:sqref>T12</xm:sqref>
            </x14:sparkline>
            <x14:sparkline>
              <xm:f>'Zwevende stof'!E13:S13</xm:f>
              <xm:sqref>T13</xm:sqref>
            </x14:sparkline>
            <x14:sparkline>
              <xm:f>'Zwevende stof'!E14:S14</xm:f>
              <xm:sqref>T14</xm:sqref>
            </x14:sparkline>
            <x14:sparkline>
              <xm:f>'Zwevende stof'!E15:S15</xm:f>
              <xm:sqref>T15</xm:sqref>
            </x14:sparkline>
            <x14:sparkline>
              <xm:f>'Zwevende stof'!E16:S16</xm:f>
              <xm:sqref>T16</xm:sqref>
            </x14:sparkline>
            <x14:sparkline>
              <xm:f>'Zwevende stof'!E17:S17</xm:f>
              <xm:sqref>T17</xm:sqref>
            </x14:sparkline>
            <x14:sparkline>
              <xm:f>'Zwevende stof'!E18:S18</xm:f>
              <xm:sqref>T18</xm:sqref>
            </x14:sparkline>
            <x14:sparkline>
              <xm:f>'Zwevende stof'!E19:S19</xm:f>
              <xm:sqref>T19</xm:sqref>
            </x14:sparkline>
            <x14:sparkline>
              <xm:f>'Zwevende stof'!E20:S20</xm:f>
              <xm:sqref>T20</xm:sqref>
            </x14:sparkline>
            <x14:sparkline>
              <xm:f>'Zwevende stof'!E21:S21</xm:f>
              <xm:sqref>T21</xm:sqref>
            </x14:sparkline>
            <x14:sparkline>
              <xm:f>'Zwevende stof'!E22:S22</xm:f>
              <xm:sqref>T22</xm:sqref>
            </x14:sparkline>
            <x14:sparkline>
              <xm:f>'Zwevende stof'!E23:S23</xm:f>
              <xm:sqref>T23</xm:sqref>
            </x14:sparkline>
            <x14:sparkline>
              <xm:f>'Zwevende stof'!E24:S24</xm:f>
              <xm:sqref>T24</xm:sqref>
            </x14:sparkline>
            <x14:sparkline>
              <xm:f>'Zwevende stof'!E25:S25</xm:f>
              <xm:sqref>T25</xm:sqref>
            </x14:sparkline>
            <x14:sparkline>
              <xm:f>'Zwevende stof'!E26:S26</xm:f>
              <xm:sqref>T26</xm:sqref>
            </x14:sparkline>
            <x14:sparkline>
              <xm:f>'Zwevende stof'!E27:S27</xm:f>
              <xm:sqref>T27</xm:sqref>
            </x14:sparkline>
            <x14:sparkline>
              <xm:f>'Zwevende stof'!E28:S28</xm:f>
              <xm:sqref>T28</xm:sqref>
            </x14:sparkline>
            <x14:sparkline>
              <xm:f>'Zwevende stof'!E29:S29</xm:f>
              <xm:sqref>T29</xm:sqref>
            </x14:sparkline>
            <x14:sparkline>
              <xm:f>'Zwevende stof'!E30:S30</xm:f>
              <xm:sqref>T30</xm:sqref>
            </x14:sparkline>
            <x14:sparkline>
              <xm:f>'Zwevende stof'!E31:S31</xm:f>
              <xm:sqref>T31</xm:sqref>
            </x14:sparkline>
            <x14:sparkline>
              <xm:f>'Zwevende stof'!E32:S32</xm:f>
              <xm:sqref>T32</xm:sqref>
            </x14:sparkline>
            <x14:sparkline>
              <xm:f>'Zwevende stof'!E33:S33</xm:f>
              <xm:sqref>T33</xm:sqref>
            </x14:sparkline>
            <x14:sparkline>
              <xm:f>'Zwevende stof'!E34:S34</xm:f>
              <xm:sqref>T34</xm:sqref>
            </x14:sparkline>
            <x14:sparkline>
              <xm:f>'Zwevende stof'!E35:S35</xm:f>
              <xm:sqref>T35</xm:sqref>
            </x14:sparkline>
            <x14:sparkline>
              <xm:f>'Zwevende stof'!E36:S36</xm:f>
              <xm:sqref>T36</xm:sqref>
            </x14:sparkline>
            <x14:sparkline>
              <xm:f>'Zwevende stof'!E37:S37</xm:f>
              <xm:sqref>T37</xm:sqref>
            </x14:sparkline>
            <x14:sparkline>
              <xm:f>'Zwevende stof'!E38:S38</xm:f>
              <xm:sqref>T38</xm:sqref>
            </x14:sparkline>
            <x14:sparkline>
              <xm:f>'Zwevende stof'!E39:S39</xm:f>
              <xm:sqref>T39</xm:sqref>
            </x14:sparkline>
            <x14:sparkline>
              <xm:f>'Zwevende stof'!E40:S40</xm:f>
              <xm:sqref>T40</xm:sqref>
            </x14:sparkline>
            <x14:sparkline>
              <xm:f>'Zwevende stof'!E41:S41</xm:f>
              <xm:sqref>T41</xm:sqref>
            </x14:sparkline>
            <x14:sparkline>
              <xm:f>'Zwevende stof'!E42:S42</xm:f>
              <xm:sqref>T42</xm:sqref>
            </x14:sparkline>
            <x14:sparkline>
              <xm:f>'Zwevende stof'!E43:S43</xm:f>
              <xm:sqref>T43</xm:sqref>
            </x14:sparkline>
            <x14:sparkline>
              <xm:f>'Zwevende stof'!E44:S44</xm:f>
              <xm:sqref>T44</xm:sqref>
            </x14:sparkline>
            <x14:sparkline>
              <xm:f>'Zwevende stof'!E45:S45</xm:f>
              <xm:sqref>T45</xm:sqref>
            </x14:sparkline>
            <x14:sparkline>
              <xm:f>'Zwevende stof'!E46:S46</xm:f>
              <xm:sqref>T46</xm:sqref>
            </x14:sparkline>
            <x14:sparkline>
              <xm:f>'Zwevende stof'!E47:S47</xm:f>
              <xm:sqref>T47</xm:sqref>
            </x14:sparkline>
            <x14:sparkline>
              <xm:f>'Zwevende stof'!E48:S48</xm:f>
              <xm:sqref>T48</xm:sqref>
            </x14:sparkline>
            <x14:sparkline>
              <xm:f>'Zwevende stof'!E49:S49</xm:f>
              <xm:sqref>T49</xm:sqref>
            </x14:sparkline>
            <x14:sparkline>
              <xm:f>'Zwevende stof'!E50:S50</xm:f>
              <xm:sqref>T50</xm:sqref>
            </x14:sparkline>
            <x14:sparkline>
              <xm:f>'Zwevende stof'!E51:S51</xm:f>
              <xm:sqref>T51</xm:sqref>
            </x14:sparkline>
            <x14:sparkline>
              <xm:f>'Zwevende stof'!E52:S52</xm:f>
              <xm:sqref>T52</xm:sqref>
            </x14:sparkline>
            <x14:sparkline>
              <xm:f>'Zwevende stof'!E53:S53</xm:f>
              <xm:sqref>T53</xm:sqref>
            </x14:sparkline>
            <x14:sparkline>
              <xm:f>'Zwevende stof'!E54:S54</xm:f>
              <xm:sqref>T54</xm:sqref>
            </x14:sparkline>
            <x14:sparkline>
              <xm:f>'Zwevende stof'!E55:S55</xm:f>
              <xm:sqref>T55</xm:sqref>
            </x14:sparkline>
            <x14:sparkline>
              <xm:f>'Zwevende stof'!E56:S56</xm:f>
              <xm:sqref>T56</xm:sqref>
            </x14:sparkline>
            <x14:sparkline>
              <xm:f>'Zwevende stof'!E57:S57</xm:f>
              <xm:sqref>T57</xm:sqref>
            </x14:sparkline>
            <x14:sparkline>
              <xm:f>'Zwevende stof'!E58:S58</xm:f>
              <xm:sqref>T58</xm:sqref>
            </x14:sparkline>
            <x14:sparkline>
              <xm:f>'Zwevende stof'!E59:S59</xm:f>
              <xm:sqref>T59</xm:sqref>
            </x14:sparkline>
            <x14:sparkline>
              <xm:f>'Zwevende stof'!E60:S60</xm:f>
              <xm:sqref>T60</xm:sqref>
            </x14:sparkline>
            <x14:sparkline>
              <xm:f>'Zwevende stof'!E61:S61</xm:f>
              <xm:sqref>T61</xm:sqref>
            </x14:sparkline>
            <x14:sparkline>
              <xm:f>'Zwevende stof'!E62:S62</xm:f>
              <xm:sqref>T62</xm:sqref>
            </x14:sparkline>
            <x14:sparkline>
              <xm:f>'Zwevende stof'!E63:S63</xm:f>
              <xm:sqref>T63</xm:sqref>
            </x14:sparkline>
            <x14:sparkline>
              <xm:f>'Zwevende stof'!E64:S64</xm:f>
              <xm:sqref>T64</xm:sqref>
            </x14:sparkline>
            <x14:sparkline>
              <xm:f>'Zwevende stof'!E65:S65</xm:f>
              <xm:sqref>T65</xm:sqref>
            </x14:sparkline>
            <x14:sparkline>
              <xm:f>'Zwevende stof'!E66:S66</xm:f>
              <xm:sqref>T66</xm:sqref>
            </x14:sparkline>
            <x14:sparkline>
              <xm:f>'Zwevende stof'!E67:S67</xm:f>
              <xm:sqref>T67</xm:sqref>
            </x14:sparkline>
            <x14:sparkline>
              <xm:f>'Zwevende stof'!E68:S68</xm:f>
              <xm:sqref>T68</xm:sqref>
            </x14:sparkline>
            <x14:sparkline>
              <xm:f>'Zwevende stof'!E69:S69</xm:f>
              <xm:sqref>T69</xm:sqref>
            </x14:sparkline>
            <x14:sparkline>
              <xm:f>'Zwevende stof'!E70:S70</xm:f>
              <xm:sqref>T70</xm:sqref>
            </x14:sparkline>
            <x14:sparkline>
              <xm:f>'Zwevende stof'!E71:S71</xm:f>
              <xm:sqref>T71</xm:sqref>
            </x14:sparkline>
            <x14:sparkline>
              <xm:f>'Zwevende stof'!E72:S72</xm:f>
              <xm:sqref>T72</xm:sqref>
            </x14:sparkline>
            <x14:sparkline>
              <xm:f>'Zwevende stof'!E73:S73</xm:f>
              <xm:sqref>T73</xm:sqref>
            </x14:sparkline>
            <x14:sparkline>
              <xm:f>'Zwevende stof'!E74:S74</xm:f>
              <xm:sqref>T74</xm:sqref>
            </x14:sparkline>
            <x14:sparkline>
              <xm:f>'Zwevende stof'!E75:S75</xm:f>
              <xm:sqref>T75</xm:sqref>
            </x14:sparkline>
            <x14:sparkline>
              <xm:f>'Zwevende stof'!E76:S76</xm:f>
              <xm:sqref>T76</xm:sqref>
            </x14:sparkline>
            <x14:sparkline>
              <xm:f>'Zwevende stof'!E77:S77</xm:f>
              <xm:sqref>T77</xm:sqref>
            </x14:sparkline>
            <x14:sparkline>
              <xm:f>'Zwevende stof'!E78:S78</xm:f>
              <xm:sqref>T78</xm:sqref>
            </x14:sparkline>
            <x14:sparkline>
              <xm:f>'Zwevende stof'!E79:S79</xm:f>
              <xm:sqref>T79</xm:sqref>
            </x14:sparkline>
            <x14:sparkline>
              <xm:f>'Zwevende stof'!E80:S80</xm:f>
              <xm:sqref>T80</xm:sqref>
            </x14:sparkline>
            <x14:sparkline>
              <xm:f>'Zwevende stof'!E81:S81</xm:f>
              <xm:sqref>T81</xm:sqref>
            </x14:sparkline>
            <x14:sparkline>
              <xm:f>'Zwevende stof'!E82:S82</xm:f>
              <xm:sqref>T82</xm:sqref>
            </x14:sparkline>
            <x14:sparkline>
              <xm:f>'Zwevende stof'!E83:S83</xm:f>
              <xm:sqref>T83</xm:sqref>
            </x14:sparkline>
            <x14:sparkline>
              <xm:f>'Zwevende stof'!E84:S84</xm:f>
              <xm:sqref>T84</xm:sqref>
            </x14:sparkline>
            <x14:sparkline>
              <xm:f>'Zwevende stof'!E85:S85</xm:f>
              <xm:sqref>T85</xm:sqref>
            </x14:sparkline>
            <x14:sparkline>
              <xm:f>'Zwevende stof'!E86:S86</xm:f>
              <xm:sqref>T86</xm:sqref>
            </x14:sparkline>
            <x14:sparkline>
              <xm:f>'Zwevende stof'!E87:S87</xm:f>
              <xm:sqref>T87</xm:sqref>
            </x14:sparkline>
            <x14:sparkline>
              <xm:f>'Zwevende stof'!E88:S88</xm:f>
              <xm:sqref>T88</xm:sqref>
            </x14:sparkline>
            <x14:sparkline>
              <xm:f>'Zwevende stof'!E89:S89</xm:f>
              <xm:sqref>T89</xm:sqref>
            </x14:sparkline>
            <x14:sparkline>
              <xm:f>'Zwevende stof'!E90:S90</xm:f>
              <xm:sqref>T90</xm:sqref>
            </x14:sparkline>
            <x14:sparkline>
              <xm:f>'Zwevende stof'!E91:S91</xm:f>
              <xm:sqref>T91</xm:sqref>
            </x14:sparkline>
            <x14:sparkline>
              <xm:f>'Zwevende stof'!E92:S92</xm:f>
              <xm:sqref>T92</xm:sqref>
            </x14:sparkline>
            <x14:sparkline>
              <xm:f>'Zwevende stof'!E93:S93</xm:f>
              <xm:sqref>T93</xm:sqref>
            </x14:sparkline>
            <x14:sparkline>
              <xm:f>'Zwevende stof'!E94:S94</xm:f>
              <xm:sqref>T94</xm:sqref>
            </x14:sparkline>
            <x14:sparkline>
              <xm:f>'Zwevende stof'!E95:S95</xm:f>
              <xm:sqref>T95</xm:sqref>
            </x14:sparkline>
            <x14:sparkline>
              <xm:f>'Zwevende stof'!E96:S96</xm:f>
              <xm:sqref>T96</xm:sqref>
            </x14:sparkline>
            <x14:sparkline>
              <xm:f>'Zwevende stof'!E97:S97</xm:f>
              <xm:sqref>T97</xm:sqref>
            </x14:sparkline>
            <x14:sparkline>
              <xm:f>'Zwevende stof'!E98:S98</xm:f>
              <xm:sqref>T98</xm:sqref>
            </x14:sparkline>
            <x14:sparkline>
              <xm:f>'Zwevende stof'!E99:S99</xm:f>
              <xm:sqref>T99</xm:sqref>
            </x14:sparkline>
            <x14:sparkline>
              <xm:f>'Zwevende stof'!E100:S100</xm:f>
              <xm:sqref>T100</xm:sqref>
            </x14:sparkline>
            <x14:sparkline>
              <xm:f>'Zwevende stof'!E101:S101</xm:f>
              <xm:sqref>T101</xm:sqref>
            </x14:sparkline>
            <x14:sparkline>
              <xm:f>'Zwevende stof'!E102:S102</xm:f>
              <xm:sqref>T102</xm:sqref>
            </x14:sparkline>
            <x14:sparkline>
              <xm:f>'Zwevende stof'!E103:S103</xm:f>
              <xm:sqref>T103</xm:sqref>
            </x14:sparkline>
            <x14:sparkline>
              <xm:f>'Zwevende stof'!E104:S104</xm:f>
              <xm:sqref>T104</xm:sqref>
            </x14:sparkline>
            <x14:sparkline>
              <xm:f>'Zwevende stof'!E105:S105</xm:f>
              <xm:sqref>T105</xm:sqref>
            </x14:sparkline>
            <x14:sparkline>
              <xm:f>'Zwevende stof'!E106:S106</xm:f>
              <xm:sqref>T106</xm:sqref>
            </x14:sparkline>
            <x14:sparkline>
              <xm:f>'Zwevende stof'!E107:S107</xm:f>
              <xm:sqref>T107</xm:sqref>
            </x14:sparkline>
            <x14:sparkline>
              <xm:f>'Zwevende stof'!E108:S108</xm:f>
              <xm:sqref>T108</xm:sqref>
            </x14:sparkline>
            <x14:sparkline>
              <xm:f>'Zwevende stof'!E109:S109</xm:f>
              <xm:sqref>T109</xm:sqref>
            </x14:sparkline>
            <x14:sparkline>
              <xm:f>'Zwevende stof'!E110:S110</xm:f>
              <xm:sqref>T110</xm:sqref>
            </x14:sparkline>
            <x14:sparkline>
              <xm:f>'Zwevende stof'!E111:S111</xm:f>
              <xm:sqref>T111</xm:sqref>
            </x14:sparkline>
            <x14:sparkline>
              <xm:f>'Zwevende stof'!E112:S112</xm:f>
              <xm:sqref>T112</xm:sqref>
            </x14:sparkline>
            <x14:sparkline>
              <xm:f>'Zwevende stof'!E113:S113</xm:f>
              <xm:sqref>T113</xm:sqref>
            </x14:sparkline>
            <x14:sparkline>
              <xm:f>'Zwevende stof'!E114:S114</xm:f>
              <xm:sqref>T114</xm:sqref>
            </x14:sparkline>
            <x14:sparkline>
              <xm:f>'Zwevende stof'!E115:S115</xm:f>
              <xm:sqref>T115</xm:sqref>
            </x14:sparkline>
            <x14:sparkline>
              <xm:f>'Zwevende stof'!E116:S116</xm:f>
              <xm:sqref>T116</xm:sqref>
            </x14:sparkline>
            <x14:sparkline>
              <xm:f>'Zwevende stof'!E117:S117</xm:f>
              <xm:sqref>T117</xm:sqref>
            </x14:sparkline>
            <x14:sparkline>
              <xm:f>'Zwevende stof'!E118:S118</xm:f>
              <xm:sqref>T118</xm:sqref>
            </x14:sparkline>
            <x14:sparkline>
              <xm:f>'Zwevende stof'!E119:S119</xm:f>
              <xm:sqref>T119</xm:sqref>
            </x14:sparkline>
            <x14:sparkline>
              <xm:f>'Zwevende stof'!E120:S120</xm:f>
              <xm:sqref>T120</xm:sqref>
            </x14:sparkline>
            <x14:sparkline>
              <xm:f>'Zwevende stof'!E121:S121</xm:f>
              <xm:sqref>T121</xm:sqref>
            </x14:sparkline>
            <x14:sparkline>
              <xm:f>'Zwevende stof'!E122:S122</xm:f>
              <xm:sqref>T122</xm:sqref>
            </x14:sparkline>
            <x14:sparkline>
              <xm:f>'Zwevende stof'!E123:S123</xm:f>
              <xm:sqref>T123</xm:sqref>
            </x14:sparkline>
            <x14:sparkline>
              <xm:f>'Zwevende stof'!E124:S124</xm:f>
              <xm:sqref>T124</xm:sqref>
            </x14:sparkline>
            <x14:sparkline>
              <xm:f>'Zwevende stof'!E125:S125</xm:f>
              <xm:sqref>T125</xm:sqref>
            </x14:sparkline>
            <x14:sparkline>
              <xm:f>'Zwevende stof'!E126:S126</xm:f>
              <xm:sqref>T126</xm:sqref>
            </x14:sparkline>
            <x14:sparkline>
              <xm:f>'Zwevende stof'!E127:S127</xm:f>
              <xm:sqref>T127</xm:sqref>
            </x14:sparkline>
            <x14:sparkline>
              <xm:f>'Zwevende stof'!E128:S128</xm:f>
              <xm:sqref>T128</xm:sqref>
            </x14:sparkline>
            <x14:sparkline>
              <xm:f>'Zwevende stof'!E129:S129</xm:f>
              <xm:sqref>T129</xm:sqref>
            </x14:sparkline>
            <x14:sparkline>
              <xm:f>'Zwevende stof'!E130:S130</xm:f>
              <xm:sqref>T130</xm:sqref>
            </x14:sparkline>
            <x14:sparkline>
              <xm:f>'Zwevende stof'!E131:S131</xm:f>
              <xm:sqref>T131</xm:sqref>
            </x14:sparkline>
            <x14:sparkline>
              <xm:f>'Zwevende stof'!E132:S132</xm:f>
              <xm:sqref>T132</xm:sqref>
            </x14:sparkline>
            <x14:sparkline>
              <xm:f>'Zwevende stof'!E133:S133</xm:f>
              <xm:sqref>T133</xm:sqref>
            </x14:sparkline>
            <x14:sparkline>
              <xm:f>'Zwevende stof'!E134:S134</xm:f>
              <xm:sqref>T134</xm:sqref>
            </x14:sparkline>
            <x14:sparkline>
              <xm:f>'Zwevende stof'!E135:S135</xm:f>
              <xm:sqref>T135</xm:sqref>
            </x14:sparkline>
            <x14:sparkline>
              <xm:f>'Zwevende stof'!E136:S136</xm:f>
              <xm:sqref>T136</xm:sqref>
            </x14:sparkline>
            <x14:sparkline>
              <xm:f>'Zwevende stof'!E137:S137</xm:f>
              <xm:sqref>T137</xm:sqref>
            </x14:sparkline>
            <x14:sparkline>
              <xm:f>'Zwevende stof'!E138:S138</xm:f>
              <xm:sqref>T138</xm:sqref>
            </x14:sparkline>
            <x14:sparkline>
              <xm:f>'Zwevende stof'!E139:S139</xm:f>
              <xm:sqref>T139</xm:sqref>
            </x14:sparkline>
            <x14:sparkline>
              <xm:f>'Zwevende stof'!E140:S140</xm:f>
              <xm:sqref>T140</xm:sqref>
            </x14:sparkline>
            <x14:sparkline>
              <xm:f>'Zwevende stof'!E141:S141</xm:f>
              <xm:sqref>T141</xm:sqref>
            </x14:sparkline>
            <x14:sparkline>
              <xm:f>'Zwevende stof'!E142:S142</xm:f>
              <xm:sqref>T142</xm:sqref>
            </x14:sparkline>
            <x14:sparkline>
              <xm:f>'Zwevende stof'!E143:S143</xm:f>
              <xm:sqref>T143</xm:sqref>
            </x14:sparkline>
            <x14:sparkline>
              <xm:f>'Zwevende stof'!E144:S144</xm:f>
              <xm:sqref>T144</xm:sqref>
            </x14:sparkline>
            <x14:sparkline>
              <xm:f>'Zwevende stof'!E145:S145</xm:f>
              <xm:sqref>T145</xm:sqref>
            </x14:sparkline>
            <x14:sparkline>
              <xm:f>'Zwevende stof'!E146:S146</xm:f>
              <xm:sqref>T146</xm:sqref>
            </x14:sparkline>
            <x14:sparkline>
              <xm:f>'Zwevende stof'!E147:S147</xm:f>
              <xm:sqref>T147</xm:sqref>
            </x14:sparkline>
            <x14:sparkline>
              <xm:f>'Zwevende stof'!E148:S148</xm:f>
              <xm:sqref>T148</xm:sqref>
            </x14:sparkline>
            <x14:sparkline>
              <xm:f>'Zwevende stof'!E149:S149</xm:f>
              <xm:sqref>T149</xm:sqref>
            </x14:sparkline>
            <x14:sparkline>
              <xm:f>'Zwevende stof'!E150:S150</xm:f>
              <xm:sqref>T150</xm:sqref>
            </x14:sparkline>
            <x14:sparkline>
              <xm:f>'Zwevende stof'!E151:S151</xm:f>
              <xm:sqref>T151</xm:sqref>
            </x14:sparkline>
            <x14:sparkline>
              <xm:f>'Zwevende stof'!E152:S152</xm:f>
              <xm:sqref>T152</xm:sqref>
            </x14:sparkline>
            <x14:sparkline>
              <xm:f>'Zwevende stof'!E153:S153</xm:f>
              <xm:sqref>T153</xm:sqref>
            </x14:sparkline>
            <x14:sparkline>
              <xm:f>'Zwevende stof'!E154:S154</xm:f>
              <xm:sqref>T154</xm:sqref>
            </x14:sparkline>
            <x14:sparkline>
              <xm:f>'Zwevende stof'!E155:S155</xm:f>
              <xm:sqref>T155</xm:sqref>
            </x14:sparkline>
            <x14:sparkline>
              <xm:f>'Zwevende stof'!E156:S156</xm:f>
              <xm:sqref>T156</xm:sqref>
            </x14:sparkline>
            <x14:sparkline>
              <xm:f>'Zwevende stof'!E157:S157</xm:f>
              <xm:sqref>T157</xm:sqref>
            </x14:sparkline>
            <x14:sparkline>
              <xm:f>'Zwevende stof'!E158:S158</xm:f>
              <xm:sqref>T158</xm:sqref>
            </x14:sparkline>
            <x14:sparkline>
              <xm:f>'Zwevende stof'!E159:S159</xm:f>
              <xm:sqref>T159</xm:sqref>
            </x14:sparkline>
            <x14:sparkline>
              <xm:f>'Zwevende stof'!E160:S160</xm:f>
              <xm:sqref>T160</xm:sqref>
            </x14:sparkline>
            <x14:sparkline>
              <xm:f>'Zwevende stof'!E161:S161</xm:f>
              <xm:sqref>T161</xm:sqref>
            </x14:sparkline>
            <x14:sparkline>
              <xm:f>'Zwevende stof'!E162:S162</xm:f>
              <xm:sqref>T162</xm:sqref>
            </x14:sparkline>
            <x14:sparkline>
              <xm:f>'Zwevende stof'!E163:S163</xm:f>
              <xm:sqref>T163</xm:sqref>
            </x14:sparkline>
            <x14:sparkline>
              <xm:f>'Zwevende stof'!E164:S164</xm:f>
              <xm:sqref>T164</xm:sqref>
            </x14:sparkline>
            <x14:sparkline>
              <xm:f>'Zwevende stof'!E165:S165</xm:f>
              <xm:sqref>T165</xm:sqref>
            </x14:sparkline>
            <x14:sparkline>
              <xm:f>'Zwevende stof'!E166:S166</xm:f>
              <xm:sqref>T166</xm:sqref>
            </x14:sparkline>
            <x14:sparkline>
              <xm:f>'Zwevende stof'!E167:S167</xm:f>
              <xm:sqref>T167</xm:sqref>
            </x14:sparkline>
            <x14:sparkline>
              <xm:f>'Zwevende stof'!E168:S168</xm:f>
              <xm:sqref>T168</xm:sqref>
            </x14:sparkline>
            <x14:sparkline>
              <xm:f>'Zwevende stof'!E169:S169</xm:f>
              <xm:sqref>T169</xm:sqref>
            </x14:sparkline>
            <x14:sparkline>
              <xm:f>'Zwevende stof'!E170:S170</xm:f>
              <xm:sqref>T170</xm:sqref>
            </x14:sparkline>
            <x14:sparkline>
              <xm:f>'Zwevende stof'!E171:S171</xm:f>
              <xm:sqref>T171</xm:sqref>
            </x14:sparkline>
            <x14:sparkline>
              <xm:f>'Zwevende stof'!E172:S172</xm:f>
              <xm:sqref>T172</xm:sqref>
            </x14:sparkline>
            <x14:sparkline>
              <xm:f>'Zwevende stof'!E173:S173</xm:f>
              <xm:sqref>T173</xm:sqref>
            </x14:sparkline>
            <x14:sparkline>
              <xm:f>'Zwevende stof'!E174:S174</xm:f>
              <xm:sqref>T174</xm:sqref>
            </x14:sparkline>
            <x14:sparkline>
              <xm:f>'Zwevende stof'!E175:S175</xm:f>
              <xm:sqref>T175</xm:sqref>
            </x14:sparkline>
            <x14:sparkline>
              <xm:f>'Zwevende stof'!E176:S176</xm:f>
              <xm:sqref>T176</xm:sqref>
            </x14:sparkline>
            <x14:sparkline>
              <xm:f>'Zwevende stof'!E177:S177</xm:f>
              <xm:sqref>T177</xm:sqref>
            </x14:sparkline>
            <x14:sparkline>
              <xm:f>'Zwevende stof'!E178:S178</xm:f>
              <xm:sqref>T178</xm:sqref>
            </x14:sparkline>
            <x14:sparkline>
              <xm:f>'Zwevende stof'!E179:S179</xm:f>
              <xm:sqref>T179</xm:sqref>
            </x14:sparkline>
            <x14:sparkline>
              <xm:f>'Zwevende stof'!E180:S180</xm:f>
              <xm:sqref>T180</xm:sqref>
            </x14:sparkline>
            <x14:sparkline>
              <xm:f>'Zwevende stof'!E181:S181</xm:f>
              <xm:sqref>T181</xm:sqref>
            </x14:sparkline>
            <x14:sparkline>
              <xm:f>'Zwevende stof'!E182:S182</xm:f>
              <xm:sqref>T182</xm:sqref>
            </x14:sparkline>
            <x14:sparkline>
              <xm:f>'Zwevende stof'!E183:S183</xm:f>
              <xm:sqref>T183</xm:sqref>
            </x14:sparkline>
            <x14:sparkline>
              <xm:f>'Zwevende stof'!E184:S184</xm:f>
              <xm:sqref>T184</xm:sqref>
            </x14:sparkline>
            <x14:sparkline>
              <xm:f>'Zwevende stof'!E185:S185</xm:f>
              <xm:sqref>T185</xm:sqref>
            </x14:sparkline>
            <x14:sparkline>
              <xm:f>'Zwevende stof'!E186:S186</xm:f>
              <xm:sqref>T186</xm:sqref>
            </x14:sparkline>
            <x14:sparkline>
              <xm:f>'Zwevende stof'!E187:S187</xm:f>
              <xm:sqref>T187</xm:sqref>
            </x14:sparkline>
            <x14:sparkline>
              <xm:f>'Zwevende stof'!E188:S188</xm:f>
              <xm:sqref>T188</xm:sqref>
            </x14:sparkline>
            <x14:sparkline>
              <xm:f>'Zwevende stof'!E189:S189</xm:f>
              <xm:sqref>T189</xm:sqref>
            </x14:sparkline>
            <x14:sparkline>
              <xm:f>'Zwevende stof'!E190:S190</xm:f>
              <xm:sqref>T190</xm:sqref>
            </x14:sparkline>
            <x14:sparkline>
              <xm:f>'Zwevende stof'!E191:S191</xm:f>
              <xm:sqref>T191</xm:sqref>
            </x14:sparkline>
            <x14:sparkline>
              <xm:f>'Zwevende stof'!E192:S192</xm:f>
              <xm:sqref>T192</xm:sqref>
            </x14:sparkline>
            <x14:sparkline>
              <xm:f>'Zwevende stof'!E193:S193</xm:f>
              <xm:sqref>T193</xm:sqref>
            </x14:sparkline>
            <x14:sparkline>
              <xm:f>'Zwevende stof'!E194:S194</xm:f>
              <xm:sqref>T194</xm:sqref>
            </x14:sparkline>
            <x14:sparkline>
              <xm:f>'Zwevende stof'!E195:S195</xm:f>
              <xm:sqref>T195</xm:sqref>
            </x14:sparkline>
            <x14:sparkline>
              <xm:f>'Zwevende stof'!E196:S196</xm:f>
              <xm:sqref>T196</xm:sqref>
            </x14:sparkline>
            <x14:sparkline>
              <xm:f>'Zwevende stof'!E197:S197</xm:f>
              <xm:sqref>T197</xm:sqref>
            </x14:sparkline>
            <x14:sparkline>
              <xm:f>'Zwevende stof'!E198:S198</xm:f>
              <xm:sqref>T198</xm:sqref>
            </x14:sparkline>
            <x14:sparkline>
              <xm:f>'Zwevende stof'!E199:S199</xm:f>
              <xm:sqref>T199</xm:sqref>
            </x14:sparkline>
            <x14:sparkline>
              <xm:f>'Zwevende stof'!E200:S200</xm:f>
              <xm:sqref>T200</xm:sqref>
            </x14:sparkline>
            <x14:sparkline>
              <xm:f>'Zwevende stof'!E201:S201</xm:f>
              <xm:sqref>T201</xm:sqref>
            </x14:sparkline>
            <x14:sparkline>
              <xm:f>'Zwevende stof'!E202:S202</xm:f>
              <xm:sqref>T202</xm:sqref>
            </x14:sparkline>
            <x14:sparkline>
              <xm:f>'Zwevende stof'!E203:S203</xm:f>
              <xm:sqref>T203</xm:sqref>
            </x14:sparkline>
            <x14:sparkline>
              <xm:f>'Zwevende stof'!E204:S204</xm:f>
              <xm:sqref>T204</xm:sqref>
            </x14:sparkline>
            <x14:sparkline>
              <xm:f>'Zwevende stof'!E205:S205</xm:f>
              <xm:sqref>T205</xm:sqref>
            </x14:sparkline>
            <x14:sparkline>
              <xm:f>'Zwevende stof'!E206:S206</xm:f>
              <xm:sqref>T206</xm:sqref>
            </x14:sparkline>
            <x14:sparkline>
              <xm:f>'Zwevende stof'!E207:S207</xm:f>
              <xm:sqref>T207</xm:sqref>
            </x14:sparkline>
            <x14:sparkline>
              <xm:f>'Zwevende stof'!E208:S208</xm:f>
              <xm:sqref>T208</xm:sqref>
            </x14:sparkline>
            <x14:sparkline>
              <xm:f>'Zwevende stof'!E209:S209</xm:f>
              <xm:sqref>T209</xm:sqref>
            </x14:sparkline>
            <x14:sparkline>
              <xm:f>'Zwevende stof'!E210:S210</xm:f>
              <xm:sqref>T210</xm:sqref>
            </x14:sparkline>
            <x14:sparkline>
              <xm:f>'Zwevende stof'!E211:S211</xm:f>
              <xm:sqref>T211</xm:sqref>
            </x14:sparkline>
            <x14:sparkline>
              <xm:f>'Zwevende stof'!E212:S212</xm:f>
              <xm:sqref>T212</xm:sqref>
            </x14:sparkline>
            <x14:sparkline>
              <xm:f>'Zwevende stof'!E213:S213</xm:f>
              <xm:sqref>T213</xm:sqref>
            </x14:sparkline>
            <x14:sparkline>
              <xm:f>'Zwevende stof'!E214:S214</xm:f>
              <xm:sqref>T214</xm:sqref>
            </x14:sparkline>
            <x14:sparkline>
              <xm:f>'Zwevende stof'!E215:S215</xm:f>
              <xm:sqref>T215</xm:sqref>
            </x14:sparkline>
            <x14:sparkline>
              <xm:f>'Zwevende stof'!E216:S216</xm:f>
              <xm:sqref>T216</xm:sqref>
            </x14:sparkline>
            <x14:sparkline>
              <xm:f>'Zwevende stof'!E217:S217</xm:f>
              <xm:sqref>T217</xm:sqref>
            </x14:sparkline>
            <x14:sparkline>
              <xm:f>'Zwevende stof'!E218:S218</xm:f>
              <xm:sqref>T218</xm:sqref>
            </x14:sparkline>
            <x14:sparkline>
              <xm:f>'Zwevende stof'!E219:S219</xm:f>
              <xm:sqref>T219</xm:sqref>
            </x14:sparkline>
            <x14:sparkline>
              <xm:f>'Zwevende stof'!E220:S220</xm:f>
              <xm:sqref>T220</xm:sqref>
            </x14:sparkline>
            <x14:sparkline>
              <xm:f>'Zwevende stof'!E221:S221</xm:f>
              <xm:sqref>T221</xm:sqref>
            </x14:sparkline>
            <x14:sparkline>
              <xm:f>'Zwevende stof'!E222:S222</xm:f>
              <xm:sqref>T222</xm:sqref>
            </x14:sparkline>
            <x14:sparkline>
              <xm:f>'Zwevende stof'!E223:S223</xm:f>
              <xm:sqref>T223</xm:sqref>
            </x14:sparkline>
            <x14:sparkline>
              <xm:f>'Zwevende stof'!E224:S224</xm:f>
              <xm:sqref>T224</xm:sqref>
            </x14:sparkline>
            <x14:sparkline>
              <xm:f>'Zwevende stof'!E225:S225</xm:f>
              <xm:sqref>T225</xm:sqref>
            </x14:sparkline>
            <x14:sparkline>
              <xm:f>'Zwevende stof'!E226:S226</xm:f>
              <xm:sqref>T226</xm:sqref>
            </x14:sparkline>
            <x14:sparkline>
              <xm:f>'Zwevende stof'!E227:S227</xm:f>
              <xm:sqref>T227</xm:sqref>
            </x14:sparkline>
            <x14:sparkline>
              <xm:f>'Zwevende stof'!E228:S228</xm:f>
              <xm:sqref>T228</xm:sqref>
            </x14:sparkline>
            <x14:sparkline>
              <xm:f>'Zwevende stof'!E229:S229</xm:f>
              <xm:sqref>T229</xm:sqref>
            </x14:sparkline>
            <x14:sparkline>
              <xm:f>'Zwevende stof'!E230:S230</xm:f>
              <xm:sqref>T230</xm:sqref>
            </x14:sparkline>
            <x14:sparkline>
              <xm:f>'Zwevende stof'!E231:S231</xm:f>
              <xm:sqref>T231</xm:sqref>
            </x14:sparkline>
            <x14:sparkline>
              <xm:f>'Zwevende stof'!E232:S232</xm:f>
              <xm:sqref>T232</xm:sqref>
            </x14:sparkline>
            <x14:sparkline>
              <xm:f>'Zwevende stof'!E233:S233</xm:f>
              <xm:sqref>T233</xm:sqref>
            </x14:sparkline>
            <x14:sparkline>
              <xm:f>'Zwevende stof'!E234:S234</xm:f>
              <xm:sqref>T234</xm:sqref>
            </x14:sparkline>
            <x14:sparkline>
              <xm:f>'Zwevende stof'!E235:S235</xm:f>
              <xm:sqref>T235</xm:sqref>
            </x14:sparkline>
            <x14:sparkline>
              <xm:f>'Zwevende stof'!E236:S236</xm:f>
              <xm:sqref>T236</xm:sqref>
            </x14:sparkline>
            <x14:sparkline>
              <xm:f>'Zwevende stof'!E237:S237</xm:f>
              <xm:sqref>T237</xm:sqref>
            </x14:sparkline>
            <x14:sparkline>
              <xm:f>'Zwevende stof'!E238:S238</xm:f>
              <xm:sqref>T238</xm:sqref>
            </x14:sparkline>
            <x14:sparkline>
              <xm:f>'Zwevende stof'!E239:S239</xm:f>
              <xm:sqref>T239</xm:sqref>
            </x14:sparkline>
            <x14:sparkline>
              <xm:f>'Zwevende stof'!E240:S240</xm:f>
              <xm:sqref>T240</xm:sqref>
            </x14:sparkline>
            <x14:sparkline>
              <xm:f>'Zwevende stof'!E241:S241</xm:f>
              <xm:sqref>T241</xm:sqref>
            </x14:sparkline>
            <x14:sparkline>
              <xm:f>'Zwevende stof'!E242:S242</xm:f>
              <xm:sqref>T242</xm:sqref>
            </x14:sparkline>
            <x14:sparkline>
              <xm:f>'Zwevende stof'!E243:S243</xm:f>
              <xm:sqref>T243</xm:sqref>
            </x14:sparkline>
            <x14:sparkline>
              <xm:f>'Zwevende stof'!E244:S244</xm:f>
              <xm:sqref>T244</xm:sqref>
            </x14:sparkline>
            <x14:sparkline>
              <xm:f>'Zwevende stof'!E245:S245</xm:f>
              <xm:sqref>T245</xm:sqref>
            </x14:sparkline>
            <x14:sparkline>
              <xm:f>'Zwevende stof'!E246:S246</xm:f>
              <xm:sqref>T246</xm:sqref>
            </x14:sparkline>
            <x14:sparkline>
              <xm:f>'Zwevende stof'!E247:S247</xm:f>
              <xm:sqref>T247</xm:sqref>
            </x14:sparkline>
            <x14:sparkline>
              <xm:f>'Zwevende stof'!E248:S248</xm:f>
              <xm:sqref>T248</xm:sqref>
            </x14:sparkline>
            <x14:sparkline>
              <xm:f>'Zwevende stof'!E249:S249</xm:f>
              <xm:sqref>T249</xm:sqref>
            </x14:sparkline>
            <x14:sparkline>
              <xm:f>'Zwevende stof'!E250:S250</xm:f>
              <xm:sqref>T250</xm:sqref>
            </x14:sparkline>
            <x14:sparkline>
              <xm:f>'Zwevende stof'!E251:S251</xm:f>
              <xm:sqref>T251</xm:sqref>
            </x14:sparkline>
            <x14:sparkline>
              <xm:f>'Zwevende stof'!E252:S252</xm:f>
              <xm:sqref>T252</xm:sqref>
            </x14:sparkline>
            <x14:sparkline>
              <xm:f>'Zwevende stof'!E253:S253</xm:f>
              <xm:sqref>T253</xm:sqref>
            </x14:sparkline>
            <x14:sparkline>
              <xm:f>'Zwevende stof'!E254:S254</xm:f>
              <xm:sqref>T254</xm:sqref>
            </x14:sparkline>
            <x14:sparkline>
              <xm:f>'Zwevende stof'!E255:S255</xm:f>
              <xm:sqref>T255</xm:sqref>
            </x14:sparkline>
            <x14:sparkline>
              <xm:f>'Zwevende stof'!E256:S256</xm:f>
              <xm:sqref>T256</xm:sqref>
            </x14:sparkline>
            <x14:sparkline>
              <xm:f>'Zwevende stof'!E257:S257</xm:f>
              <xm:sqref>T257</xm:sqref>
            </x14:sparkline>
            <x14:sparkline>
              <xm:f>'Zwevende stof'!E258:S258</xm:f>
              <xm:sqref>T258</xm:sqref>
            </x14:sparkline>
            <x14:sparkline>
              <xm:f>'Zwevende stof'!E259:S259</xm:f>
              <xm:sqref>T259</xm:sqref>
            </x14:sparkline>
            <x14:sparkline>
              <xm:f>'Zwevende stof'!E260:S260</xm:f>
              <xm:sqref>T260</xm:sqref>
            </x14:sparkline>
            <x14:sparkline>
              <xm:f>'Zwevende stof'!E261:S261</xm:f>
              <xm:sqref>T261</xm:sqref>
            </x14:sparkline>
            <x14:sparkline>
              <xm:f>'Zwevende stof'!E262:S262</xm:f>
              <xm:sqref>T262</xm:sqref>
            </x14:sparkline>
            <x14:sparkline>
              <xm:f>'Zwevende stof'!E263:S263</xm:f>
              <xm:sqref>T263</xm:sqref>
            </x14:sparkline>
            <x14:sparkline>
              <xm:f>'Zwevende stof'!E264:S264</xm:f>
              <xm:sqref>T264</xm:sqref>
            </x14:sparkline>
            <x14:sparkline>
              <xm:f>'Zwevende stof'!E265:S265</xm:f>
              <xm:sqref>T265</xm:sqref>
            </x14:sparkline>
            <x14:sparkline>
              <xm:f>'Zwevende stof'!E266:S266</xm:f>
              <xm:sqref>T266</xm:sqref>
            </x14:sparkline>
            <x14:sparkline>
              <xm:f>'Zwevende stof'!E267:S267</xm:f>
              <xm:sqref>T267</xm:sqref>
            </x14:sparkline>
            <x14:sparkline>
              <xm:f>'Zwevende stof'!E268:S268</xm:f>
              <xm:sqref>T268</xm:sqref>
            </x14:sparkline>
            <x14:sparkline>
              <xm:f>'Zwevende stof'!E269:S269</xm:f>
              <xm:sqref>T269</xm:sqref>
            </x14:sparkline>
            <x14:sparkline>
              <xm:f>'Zwevende stof'!E270:S270</xm:f>
              <xm:sqref>T270</xm:sqref>
            </x14:sparkline>
            <x14:sparkline>
              <xm:f>'Zwevende stof'!E271:S271</xm:f>
              <xm:sqref>T271</xm:sqref>
            </x14:sparkline>
            <x14:sparkline>
              <xm:f>'Zwevende stof'!E272:S272</xm:f>
              <xm:sqref>T272</xm:sqref>
            </x14:sparkline>
            <x14:sparkline>
              <xm:f>'Zwevende stof'!E273:S273</xm:f>
              <xm:sqref>T273</xm:sqref>
            </x14:sparkline>
            <x14:sparkline>
              <xm:f>'Zwevende stof'!E274:S274</xm:f>
              <xm:sqref>T274</xm:sqref>
            </x14:sparkline>
            <x14:sparkline>
              <xm:f>'Zwevende stof'!E275:S275</xm:f>
              <xm:sqref>T275</xm:sqref>
            </x14:sparkline>
            <x14:sparkline>
              <xm:f>'Zwevende stof'!E276:S276</xm:f>
              <xm:sqref>T276</xm:sqref>
            </x14:sparkline>
            <x14:sparkline>
              <xm:f>'Zwevende stof'!E277:S277</xm:f>
              <xm:sqref>T277</xm:sqref>
            </x14:sparkline>
            <x14:sparkline>
              <xm:f>'Zwevende stof'!E278:S278</xm:f>
              <xm:sqref>T278</xm:sqref>
            </x14:sparkline>
            <x14:sparkline>
              <xm:f>'Zwevende stof'!E279:S279</xm:f>
              <xm:sqref>T279</xm:sqref>
            </x14:sparkline>
            <x14:sparkline>
              <xm:f>'Zwevende stof'!E280:S280</xm:f>
              <xm:sqref>T280</xm:sqref>
            </x14:sparkline>
            <x14:sparkline>
              <xm:f>'Zwevende stof'!E281:S281</xm:f>
              <xm:sqref>T281</xm:sqref>
            </x14:sparkline>
            <x14:sparkline>
              <xm:f>'Zwevende stof'!E282:S282</xm:f>
              <xm:sqref>T282</xm:sqref>
            </x14:sparkline>
            <x14:sparkline>
              <xm:f>'Zwevende stof'!E283:S283</xm:f>
              <xm:sqref>T283</xm:sqref>
            </x14:sparkline>
            <x14:sparkline>
              <xm:f>'Zwevende stof'!E284:S284</xm:f>
              <xm:sqref>T284</xm:sqref>
            </x14:sparkline>
            <x14:sparkline>
              <xm:f>'Zwevende stof'!E285:S285</xm:f>
              <xm:sqref>T285</xm:sqref>
            </x14:sparkline>
            <x14:sparkline>
              <xm:f>'Zwevende stof'!E286:S286</xm:f>
              <xm:sqref>T286</xm:sqref>
            </x14:sparkline>
            <x14:sparkline>
              <xm:f>'Zwevende stof'!E287:S287</xm:f>
              <xm:sqref>T287</xm:sqref>
            </x14:sparkline>
            <x14:sparkline>
              <xm:f>'Zwevende stof'!E288:S288</xm:f>
              <xm:sqref>T288</xm:sqref>
            </x14:sparkline>
            <x14:sparkline>
              <xm:f>'Zwevende stof'!E289:S289</xm:f>
              <xm:sqref>T289</xm:sqref>
            </x14:sparkline>
            <x14:sparkline>
              <xm:f>'Zwevende stof'!E290:S290</xm:f>
              <xm:sqref>T290</xm:sqref>
            </x14:sparkline>
            <x14:sparkline>
              <xm:f>'Zwevende stof'!E291:S291</xm:f>
              <xm:sqref>T291</xm:sqref>
            </x14:sparkline>
            <x14:sparkline>
              <xm:f>'Zwevende stof'!E292:S292</xm:f>
              <xm:sqref>T292</xm:sqref>
            </x14:sparkline>
            <x14:sparkline>
              <xm:f>'Zwevende stof'!E293:S293</xm:f>
              <xm:sqref>T293</xm:sqref>
            </x14:sparkline>
            <x14:sparkline>
              <xm:f>'Zwevende stof'!E294:S294</xm:f>
              <xm:sqref>T294</xm:sqref>
            </x14:sparkline>
            <x14:sparkline>
              <xm:f>'Zwevende stof'!E295:S295</xm:f>
              <xm:sqref>T295</xm:sqref>
            </x14:sparkline>
            <x14:sparkline>
              <xm:f>'Zwevende stof'!E296:S296</xm:f>
              <xm:sqref>T296</xm:sqref>
            </x14:sparkline>
            <x14:sparkline>
              <xm:f>'Zwevende stof'!E297:S297</xm:f>
              <xm:sqref>T297</xm:sqref>
            </x14:sparkline>
            <x14:sparkline>
              <xm:f>'Zwevende stof'!E298:S298</xm:f>
              <xm:sqref>T298</xm:sqref>
            </x14:sparkline>
            <x14:sparkline>
              <xm:f>'Zwevende stof'!E299:S299</xm:f>
              <xm:sqref>T299</xm:sqref>
            </x14:sparkline>
            <x14:sparkline>
              <xm:f>'Zwevende stof'!E300:S300</xm:f>
              <xm:sqref>T300</xm:sqref>
            </x14:sparkline>
            <x14:sparkline>
              <xm:f>'Zwevende stof'!E301:S301</xm:f>
              <xm:sqref>T301</xm:sqref>
            </x14:sparkline>
            <x14:sparkline>
              <xm:f>'Zwevende stof'!E302:S302</xm:f>
              <xm:sqref>T302</xm:sqref>
            </x14:sparkline>
            <x14:sparkline>
              <xm:f>'Zwevende stof'!E303:S303</xm:f>
              <xm:sqref>T303</xm:sqref>
            </x14:sparkline>
            <x14:sparkline>
              <xm:f>'Zwevende stof'!E304:S304</xm:f>
              <xm:sqref>T304</xm:sqref>
            </x14:sparkline>
            <x14:sparkline>
              <xm:f>'Zwevende stof'!E305:S305</xm:f>
              <xm:sqref>T305</xm:sqref>
            </x14:sparkline>
            <x14:sparkline>
              <xm:f>'Zwevende stof'!E306:S306</xm:f>
              <xm:sqref>T306</xm:sqref>
            </x14:sparkline>
            <x14:sparkline>
              <xm:f>'Zwevende stof'!E307:S307</xm:f>
              <xm:sqref>T307</xm:sqref>
            </x14:sparkline>
            <x14:sparkline>
              <xm:f>'Zwevende stof'!E308:S308</xm:f>
              <xm:sqref>T308</xm:sqref>
            </x14:sparkline>
            <x14:sparkline>
              <xm:f>'Zwevende stof'!E309:S309</xm:f>
              <xm:sqref>T309</xm:sqref>
            </x14:sparkline>
            <x14:sparkline>
              <xm:f>'Zwevende stof'!E310:S310</xm:f>
              <xm:sqref>T310</xm:sqref>
            </x14:sparkline>
            <x14:sparkline>
              <xm:f>'Zwevende stof'!E311:S311</xm:f>
              <xm:sqref>T311</xm:sqref>
            </x14:sparkline>
            <x14:sparkline>
              <xm:f>'Zwevende stof'!E312:S312</xm:f>
              <xm:sqref>T312</xm:sqref>
            </x14:sparkline>
            <x14:sparkline>
              <xm:f>'Zwevende stof'!E313:S313</xm:f>
              <xm:sqref>T313</xm:sqref>
            </x14:sparkline>
            <x14:sparkline>
              <xm:f>'Zwevende stof'!E314:S314</xm:f>
              <xm:sqref>T314</xm:sqref>
            </x14:sparkline>
            <x14:sparkline>
              <xm:f>'Zwevende stof'!E315:S315</xm:f>
              <xm:sqref>T315</xm:sqref>
            </x14:sparkline>
            <x14:sparkline>
              <xm:f>'Zwevende stof'!E316:S316</xm:f>
              <xm:sqref>T316</xm:sqref>
            </x14:sparkline>
            <x14:sparkline>
              <xm:f>'Zwevende stof'!E317:S317</xm:f>
              <xm:sqref>T317</xm:sqref>
            </x14:sparkline>
            <x14:sparkline>
              <xm:f>'Zwevende stof'!E318:S318</xm:f>
              <xm:sqref>T318</xm:sqref>
            </x14:sparkline>
            <x14:sparkline>
              <xm:f>'Zwevende stof'!E319:S319</xm:f>
              <xm:sqref>T319</xm:sqref>
            </x14:sparkline>
            <x14:sparkline>
              <xm:f>'Zwevende stof'!E320:S320</xm:f>
              <xm:sqref>T320</xm:sqref>
            </x14:sparkline>
            <x14:sparkline>
              <xm:f>'Zwevende stof'!E321:S321</xm:f>
              <xm:sqref>T321</xm:sqref>
            </x14:sparkline>
            <x14:sparkline>
              <xm:f>'Zwevende stof'!E322:S322</xm:f>
              <xm:sqref>T322</xm:sqref>
            </x14:sparkline>
            <x14:sparkline>
              <xm:f>'Zwevende stof'!E323:S323</xm:f>
              <xm:sqref>T323</xm:sqref>
            </x14:sparkline>
            <x14:sparkline>
              <xm:f>'Zwevende stof'!E324:S324</xm:f>
              <xm:sqref>T324</xm:sqref>
            </x14:sparkline>
            <x14:sparkline>
              <xm:f>'Zwevende stof'!E325:S325</xm:f>
              <xm:sqref>T325</xm:sqref>
            </x14:sparkline>
            <x14:sparkline>
              <xm:f>'Zwevende stof'!E326:S326</xm:f>
              <xm:sqref>T326</xm:sqref>
            </x14:sparkline>
            <x14:sparkline>
              <xm:f>'Zwevende stof'!E327:S327</xm:f>
              <xm:sqref>T327</xm:sqref>
            </x14:sparkline>
            <x14:sparkline>
              <xm:f>'Zwevende stof'!E328:S328</xm:f>
              <xm:sqref>T328</xm:sqref>
            </x14:sparkline>
            <x14:sparkline>
              <xm:f>'Zwevende stof'!E329:S329</xm:f>
              <xm:sqref>T329</xm:sqref>
            </x14:sparkline>
            <x14:sparkline>
              <xm:f>'Zwevende stof'!E330:S330</xm:f>
              <xm:sqref>T330</xm:sqref>
            </x14:sparkline>
            <x14:sparkline>
              <xm:f>'Zwevende stof'!E331:S331</xm:f>
              <xm:sqref>T331</xm:sqref>
            </x14:sparkline>
            <x14:sparkline>
              <xm:f>'Zwevende stof'!E332:S332</xm:f>
              <xm:sqref>T332</xm:sqref>
            </x14:sparkline>
            <x14:sparkline>
              <xm:f>'Zwevende stof'!E333:S333</xm:f>
              <xm:sqref>T333</xm:sqref>
            </x14:sparkline>
            <x14:sparkline>
              <xm:f>'Zwevende stof'!E334:S334</xm:f>
              <xm:sqref>T334</xm:sqref>
            </x14:sparkline>
            <x14:sparkline>
              <xm:f>'Zwevende stof'!E335:S335</xm:f>
              <xm:sqref>T335</xm:sqref>
            </x14:sparkline>
            <x14:sparkline>
              <xm:f>'Zwevende stof'!E336:S336</xm:f>
              <xm:sqref>T336</xm:sqref>
            </x14:sparkline>
            <x14:sparkline>
              <xm:f>'Zwevende stof'!E337:S337</xm:f>
              <xm:sqref>T337</xm:sqref>
            </x14:sparkline>
            <x14:sparkline>
              <xm:f>'Zwevende stof'!E338:S338</xm:f>
              <xm:sqref>T338</xm:sqref>
            </x14:sparkline>
            <x14:sparkline>
              <xm:f>'Zwevende stof'!E339:S339</xm:f>
              <xm:sqref>T339</xm:sqref>
            </x14:sparkline>
            <x14:sparkline>
              <xm:f>'Zwevende stof'!E340:S340</xm:f>
              <xm:sqref>T340</xm:sqref>
            </x14:sparkline>
            <x14:sparkline>
              <xm:f>'Zwevende stof'!E341:S341</xm:f>
              <xm:sqref>T341</xm:sqref>
            </x14:sparkline>
            <x14:sparkline>
              <xm:f>'Zwevende stof'!E342:S342</xm:f>
              <xm:sqref>T342</xm:sqref>
            </x14:sparkline>
            <x14:sparkline>
              <xm:f>'Zwevende stof'!E343:S343</xm:f>
              <xm:sqref>T343</xm:sqref>
            </x14:sparkline>
            <x14:sparkline>
              <xm:f>'Zwevende stof'!E344:S344</xm:f>
              <xm:sqref>T344</xm:sqref>
            </x14:sparkline>
            <x14:sparkline>
              <xm:f>'Zwevende stof'!E345:S345</xm:f>
              <xm:sqref>T345</xm:sqref>
            </x14:sparkline>
            <x14:sparkline>
              <xm:f>'Zwevende stof'!E346:S346</xm:f>
              <xm:sqref>T346</xm:sqref>
            </x14:sparkline>
            <x14:sparkline>
              <xm:f>'Zwevende stof'!E347:S347</xm:f>
              <xm:sqref>T347</xm:sqref>
            </x14:sparkline>
            <x14:sparkline>
              <xm:f>'Zwevende stof'!E348:S348</xm:f>
              <xm:sqref>T348</xm:sqref>
            </x14:sparkline>
            <x14:sparkline>
              <xm:f>'Zwevende stof'!E349:S349</xm:f>
              <xm:sqref>T349</xm:sqref>
            </x14:sparkline>
            <x14:sparkline>
              <xm:f>'Zwevende stof'!E350:S350</xm:f>
              <xm:sqref>T350</xm:sqref>
            </x14:sparkline>
            <x14:sparkline>
              <xm:f>'Zwevende stof'!E351:S351</xm:f>
              <xm:sqref>T351</xm:sqref>
            </x14:sparkline>
            <x14:sparkline>
              <xm:f>'Zwevende stof'!E352:S352</xm:f>
              <xm:sqref>T352</xm:sqref>
            </x14:sparkline>
            <x14:sparkline>
              <xm:f>'Zwevende stof'!E353:S353</xm:f>
              <xm:sqref>T353</xm:sqref>
            </x14:sparkline>
            <x14:sparkline>
              <xm:f>'Zwevende stof'!E354:S354</xm:f>
              <xm:sqref>T354</xm:sqref>
            </x14:sparkline>
            <x14:sparkline>
              <xm:f>'Zwevende stof'!E355:S355</xm:f>
              <xm:sqref>T355</xm:sqref>
            </x14:sparkline>
            <x14:sparkline>
              <xm:f>'Zwevende stof'!E356:S356</xm:f>
              <xm:sqref>T356</xm:sqref>
            </x14:sparkline>
            <x14:sparkline>
              <xm:f>'Zwevende stof'!E357:S357</xm:f>
              <xm:sqref>T357</xm:sqref>
            </x14:sparkline>
            <x14:sparkline>
              <xm:f>'Zwevende stof'!E358:S358</xm:f>
              <xm:sqref>T358</xm:sqref>
            </x14:sparkline>
            <x14:sparkline>
              <xm:f>'Zwevende stof'!E359:S359</xm:f>
              <xm:sqref>T359</xm:sqref>
            </x14:sparkline>
            <x14:sparkline>
              <xm:f>'Zwevende stof'!E360:S360</xm:f>
              <xm:sqref>T360</xm:sqref>
            </x14:sparkline>
            <x14:sparkline>
              <xm:f>'Zwevende stof'!E361:S361</xm:f>
              <xm:sqref>T361</xm:sqref>
            </x14:sparkline>
            <x14:sparkline>
              <xm:f>'Zwevende stof'!E362:S362</xm:f>
              <xm:sqref>T362</xm:sqref>
            </x14:sparkline>
            <x14:sparkline>
              <xm:f>'Zwevende stof'!E363:S363</xm:f>
              <xm:sqref>T363</xm:sqref>
            </x14:sparkline>
            <x14:sparkline>
              <xm:f>'Zwevende stof'!E364:S364</xm:f>
              <xm:sqref>T364</xm:sqref>
            </x14:sparkline>
            <x14:sparkline>
              <xm:f>'Zwevende stof'!E365:S365</xm:f>
              <xm:sqref>T365</xm:sqref>
            </x14:sparkline>
            <x14:sparkline>
              <xm:f>'Zwevende stof'!E366:S366</xm:f>
              <xm:sqref>T366</xm:sqref>
            </x14:sparkline>
            <x14:sparkline>
              <xm:f>'Zwevende stof'!E367:S367</xm:f>
              <xm:sqref>T367</xm:sqref>
            </x14:sparkline>
            <x14:sparkline>
              <xm:f>'Zwevende stof'!E368:S368</xm:f>
              <xm:sqref>T368</xm:sqref>
            </x14:sparkline>
            <x14:sparkline>
              <xm:f>'Zwevende stof'!E369:S369</xm:f>
              <xm:sqref>T369</xm:sqref>
            </x14:sparkline>
            <x14:sparkline>
              <xm:f>'Zwevende stof'!E370:S370</xm:f>
              <xm:sqref>T370</xm:sqref>
            </x14:sparkline>
            <x14:sparkline>
              <xm:f>'Zwevende stof'!E371:S371</xm:f>
              <xm:sqref>T371</xm:sqref>
            </x14:sparkline>
            <x14:sparkline>
              <xm:f>'Zwevende stof'!E372:S372</xm:f>
              <xm:sqref>T372</xm:sqref>
            </x14:sparkline>
            <x14:sparkline>
              <xm:f>'Zwevende stof'!E373:S373</xm:f>
              <xm:sqref>T373</xm:sqref>
            </x14:sparkline>
            <x14:sparkline>
              <xm:f>'Zwevende stof'!E374:S374</xm:f>
              <xm:sqref>T374</xm:sqref>
            </x14:sparkline>
            <x14:sparkline>
              <xm:f>'Zwevende stof'!E375:S375</xm:f>
              <xm:sqref>T375</xm:sqref>
            </x14:sparkline>
            <x14:sparkline>
              <xm:f>'Zwevende stof'!E376:S376</xm:f>
              <xm:sqref>T376</xm:sqref>
            </x14:sparkline>
            <x14:sparkline>
              <xm:f>'Zwevende stof'!E377:S377</xm:f>
              <xm:sqref>T377</xm:sqref>
            </x14:sparkline>
            <x14:sparkline>
              <xm:f>'Zwevende stof'!E378:S378</xm:f>
              <xm:sqref>T378</xm:sqref>
            </x14:sparkline>
            <x14:sparkline>
              <xm:f>'Zwevende stof'!E379:S379</xm:f>
              <xm:sqref>T379</xm:sqref>
            </x14:sparkline>
            <x14:sparkline>
              <xm:f>'Zwevende stof'!E380:S380</xm:f>
              <xm:sqref>T380</xm:sqref>
            </x14:sparkline>
            <x14:sparkline>
              <xm:f>'Zwevende stof'!E381:S381</xm:f>
              <xm:sqref>T381</xm:sqref>
            </x14:sparkline>
            <x14:sparkline>
              <xm:f>'Zwevende stof'!E382:S382</xm:f>
              <xm:sqref>T382</xm:sqref>
            </x14:sparkline>
            <x14:sparkline>
              <xm:f>'Zwevende stof'!E383:S383</xm:f>
              <xm:sqref>T383</xm:sqref>
            </x14:sparkline>
            <x14:sparkline>
              <xm:f>'Zwevende stof'!E384:S384</xm:f>
              <xm:sqref>T384</xm:sqref>
            </x14:sparkline>
            <x14:sparkline>
              <xm:f>'Zwevende stof'!E385:S385</xm:f>
              <xm:sqref>T385</xm:sqref>
            </x14:sparkline>
            <x14:sparkline>
              <xm:f>'Zwevende stof'!E386:S386</xm:f>
              <xm:sqref>T386</xm:sqref>
            </x14:sparkline>
            <x14:sparkline>
              <xm:f>'Zwevende stof'!E387:S387</xm:f>
              <xm:sqref>T387</xm:sqref>
            </x14:sparkline>
            <x14:sparkline>
              <xm:f>'Zwevende stof'!E388:S388</xm:f>
              <xm:sqref>T388</xm:sqref>
            </x14:sparkline>
            <x14:sparkline>
              <xm:f>'Zwevende stof'!E389:S389</xm:f>
              <xm:sqref>T389</xm:sqref>
            </x14:sparkline>
            <x14:sparkline>
              <xm:f>'Zwevende stof'!E390:S390</xm:f>
              <xm:sqref>T390</xm:sqref>
            </x14:sparkline>
            <x14:sparkline>
              <xm:f>'Zwevende stof'!E391:S391</xm:f>
              <xm:sqref>T391</xm:sqref>
            </x14:sparkline>
            <x14:sparkline>
              <xm:f>'Zwevende stof'!E392:S392</xm:f>
              <xm:sqref>T392</xm:sqref>
            </x14:sparkline>
            <x14:sparkline>
              <xm:f>'Zwevende stof'!E393:S393</xm:f>
              <xm:sqref>T393</xm:sqref>
            </x14:sparkline>
            <x14:sparkline>
              <xm:f>'Zwevende stof'!E394:S394</xm:f>
              <xm:sqref>T394</xm:sqref>
            </x14:sparkline>
            <x14:sparkline>
              <xm:f>'Zwevende stof'!E395:S395</xm:f>
              <xm:sqref>T395</xm:sqref>
            </x14:sparkline>
            <x14:sparkline>
              <xm:f>'Zwevende stof'!E396:S396</xm:f>
              <xm:sqref>T396</xm:sqref>
            </x14:sparkline>
            <x14:sparkline>
              <xm:f>'Zwevende stof'!E397:S397</xm:f>
              <xm:sqref>T397</xm:sqref>
            </x14:sparkline>
            <x14:sparkline>
              <xm:f>'Zwevende stof'!E398:S398</xm:f>
              <xm:sqref>T398</xm:sqref>
            </x14:sparkline>
            <x14:sparkline>
              <xm:f>'Zwevende stof'!E399:S399</xm:f>
              <xm:sqref>T399</xm:sqref>
            </x14:sparkline>
            <x14:sparkline>
              <xm:f>'Zwevende stof'!E400:S400</xm:f>
              <xm:sqref>T400</xm:sqref>
            </x14:sparkline>
            <x14:sparkline>
              <xm:f>'Zwevende stof'!E401:S401</xm:f>
              <xm:sqref>T401</xm:sqref>
            </x14:sparkline>
            <x14:sparkline>
              <xm:f>'Zwevende stof'!E402:S402</xm:f>
              <xm:sqref>T402</xm:sqref>
            </x14:sparkline>
            <x14:sparkline>
              <xm:f>'Zwevende stof'!E403:S403</xm:f>
              <xm:sqref>T403</xm:sqref>
            </x14:sparkline>
            <x14:sparkline>
              <xm:f>'Zwevende stof'!E404:S404</xm:f>
              <xm:sqref>T404</xm:sqref>
            </x14:sparkline>
            <x14:sparkline>
              <xm:f>'Zwevende stof'!E405:S405</xm:f>
              <xm:sqref>T405</xm:sqref>
            </x14:sparkline>
            <x14:sparkline>
              <xm:f>'Zwevende stof'!E406:S406</xm:f>
              <xm:sqref>T406</xm:sqref>
            </x14:sparkline>
            <x14:sparkline>
              <xm:f>'Zwevende stof'!E407:S407</xm:f>
              <xm:sqref>T407</xm:sqref>
            </x14:sparkline>
            <x14:sparkline>
              <xm:f>'Zwevende stof'!E408:S408</xm:f>
              <xm:sqref>T408</xm:sqref>
            </x14:sparkline>
            <x14:sparkline>
              <xm:f>'Zwevende stof'!E409:S409</xm:f>
              <xm:sqref>T409</xm:sqref>
            </x14:sparkline>
            <x14:sparkline>
              <xm:f>'Zwevende stof'!E410:S410</xm:f>
              <xm:sqref>T410</xm:sqref>
            </x14:sparkline>
            <x14:sparkline>
              <xm:f>'Zwevende stof'!E411:S411</xm:f>
              <xm:sqref>T411</xm:sqref>
            </x14:sparkline>
            <x14:sparkline>
              <xm:f>'Zwevende stof'!E412:S412</xm:f>
              <xm:sqref>T412</xm:sqref>
            </x14:sparkline>
            <x14:sparkline>
              <xm:f>'Zwevende stof'!E413:S413</xm:f>
              <xm:sqref>T413</xm:sqref>
            </x14:sparkline>
            <x14:sparkline>
              <xm:f>'Zwevende stof'!E414:S414</xm:f>
              <xm:sqref>T414</xm:sqref>
            </x14:sparkline>
            <x14:sparkline>
              <xm:f>'Zwevende stof'!E415:S415</xm:f>
              <xm:sqref>T415</xm:sqref>
            </x14:sparkline>
            <x14:sparkline>
              <xm:f>'Zwevende stof'!E416:S416</xm:f>
              <xm:sqref>T416</xm:sqref>
            </x14:sparkline>
            <x14:sparkline>
              <xm:f>'Zwevende stof'!E417:S417</xm:f>
              <xm:sqref>T417</xm:sqref>
            </x14:sparkline>
            <x14:sparkline>
              <xm:f>'Zwevende stof'!E418:S418</xm:f>
              <xm:sqref>T418</xm:sqref>
            </x14:sparkline>
            <x14:sparkline>
              <xm:f>'Zwevende stof'!E419:S419</xm:f>
              <xm:sqref>T419</xm:sqref>
            </x14:sparkline>
            <x14:sparkline>
              <xm:f>'Zwevende stof'!E420:S420</xm:f>
              <xm:sqref>T420</xm:sqref>
            </x14:sparkline>
            <x14:sparkline>
              <xm:f>'Zwevende stof'!E421:S421</xm:f>
              <xm:sqref>T421</xm:sqref>
            </x14:sparkline>
            <x14:sparkline>
              <xm:f>'Zwevende stof'!E422:S422</xm:f>
              <xm:sqref>T422</xm:sqref>
            </x14:sparkline>
            <x14:sparkline>
              <xm:f>'Zwevende stof'!E423:S423</xm:f>
              <xm:sqref>T423</xm:sqref>
            </x14:sparkline>
            <x14:sparkline>
              <xm:f>'Zwevende stof'!E424:S424</xm:f>
              <xm:sqref>T424</xm:sqref>
            </x14:sparkline>
            <x14:sparkline>
              <xm:f>'Zwevende stof'!E425:S425</xm:f>
              <xm:sqref>T425</xm:sqref>
            </x14:sparkline>
            <x14:sparkline>
              <xm:f>'Zwevende stof'!E426:S426</xm:f>
              <xm:sqref>T426</xm:sqref>
            </x14:sparkline>
            <x14:sparkline>
              <xm:f>'Zwevende stof'!E427:S427</xm:f>
              <xm:sqref>T427</xm:sqref>
            </x14:sparkline>
            <x14:sparkline>
              <xm:f>'Zwevende stof'!E428:S428</xm:f>
              <xm:sqref>T428</xm:sqref>
            </x14:sparkline>
            <x14:sparkline>
              <xm:f>'Zwevende stof'!E429:S429</xm:f>
              <xm:sqref>T429</xm:sqref>
            </x14:sparkline>
            <x14:sparkline>
              <xm:f>'Zwevende stof'!E430:S430</xm:f>
              <xm:sqref>T430</xm:sqref>
            </x14:sparkline>
            <x14:sparkline>
              <xm:f>'Zwevende stof'!E431:S431</xm:f>
              <xm:sqref>T431</xm:sqref>
            </x14:sparkline>
            <x14:sparkline>
              <xm:f>'Zwevende stof'!E432:S432</xm:f>
              <xm:sqref>T432</xm:sqref>
            </x14:sparkline>
            <x14:sparkline>
              <xm:f>'Zwevende stof'!E433:S433</xm:f>
              <xm:sqref>T433</xm:sqref>
            </x14:sparkline>
            <x14:sparkline>
              <xm:f>'Zwevende stof'!E434:S434</xm:f>
              <xm:sqref>T434</xm:sqref>
            </x14:sparkline>
            <x14:sparkline>
              <xm:f>'Zwevende stof'!E435:S435</xm:f>
              <xm:sqref>T435</xm:sqref>
            </x14:sparkline>
            <x14:sparkline>
              <xm:f>'Zwevende stof'!E436:S436</xm:f>
              <xm:sqref>T436</xm:sqref>
            </x14:sparkline>
            <x14:sparkline>
              <xm:f>'Zwevende stof'!E437:S437</xm:f>
              <xm:sqref>T437</xm:sqref>
            </x14:sparkline>
            <x14:sparkline>
              <xm:f>'Zwevende stof'!E438:S438</xm:f>
              <xm:sqref>T438</xm:sqref>
            </x14:sparkline>
            <x14:sparkline>
              <xm:f>'Zwevende stof'!E439:S439</xm:f>
              <xm:sqref>T439</xm:sqref>
            </x14:sparkline>
            <x14:sparkline>
              <xm:f>'Zwevende stof'!E440:S440</xm:f>
              <xm:sqref>T440</xm:sqref>
            </x14:sparkline>
            <x14:sparkline>
              <xm:f>'Zwevende stof'!E441:S441</xm:f>
              <xm:sqref>T441</xm:sqref>
            </x14:sparkline>
            <x14:sparkline>
              <xm:f>'Zwevende stof'!E442:S442</xm:f>
              <xm:sqref>T442</xm:sqref>
            </x14:sparkline>
            <x14:sparkline>
              <xm:f>'Zwevende stof'!E443:S443</xm:f>
              <xm:sqref>T443</xm:sqref>
            </x14:sparkline>
            <x14:sparkline>
              <xm:f>'Zwevende stof'!E444:S444</xm:f>
              <xm:sqref>T444</xm:sqref>
            </x14:sparkline>
            <x14:sparkline>
              <xm:f>'Zwevende stof'!E445:S445</xm:f>
              <xm:sqref>T445</xm:sqref>
            </x14:sparkline>
            <x14:sparkline>
              <xm:f>'Zwevende stof'!E446:S446</xm:f>
              <xm:sqref>T446</xm:sqref>
            </x14:sparkline>
            <x14:sparkline>
              <xm:f>'Zwevende stof'!E447:S447</xm:f>
              <xm:sqref>T447</xm:sqref>
            </x14:sparkline>
            <x14:sparkline>
              <xm:f>'Zwevende stof'!E448:S448</xm:f>
              <xm:sqref>T448</xm:sqref>
            </x14:sparkline>
            <x14:sparkline>
              <xm:f>'Zwevende stof'!E449:S449</xm:f>
              <xm:sqref>T449</xm:sqref>
            </x14:sparkline>
            <x14:sparkline>
              <xm:f>'Zwevende stof'!E450:S450</xm:f>
              <xm:sqref>T450</xm:sqref>
            </x14:sparkline>
            <x14:sparkline>
              <xm:f>'Zwevende stof'!E451:S451</xm:f>
              <xm:sqref>T451</xm:sqref>
            </x14:sparkline>
            <x14:sparkline>
              <xm:f>'Zwevende stof'!E452:S452</xm:f>
              <xm:sqref>T452</xm:sqref>
            </x14:sparkline>
            <x14:sparkline>
              <xm:f>'Zwevende stof'!E453:S453</xm:f>
              <xm:sqref>T453</xm:sqref>
            </x14:sparkline>
            <x14:sparkline>
              <xm:f>'Zwevende stof'!E454:S454</xm:f>
              <xm:sqref>T454</xm:sqref>
            </x14:sparkline>
            <x14:sparkline>
              <xm:f>'Zwevende stof'!E455:S455</xm:f>
              <xm:sqref>T455</xm:sqref>
            </x14:sparkline>
            <x14:sparkline>
              <xm:f>'Zwevende stof'!E456:S456</xm:f>
              <xm:sqref>T456</xm:sqref>
            </x14:sparkline>
            <x14:sparkline>
              <xm:f>'Zwevende stof'!E457:S457</xm:f>
              <xm:sqref>T457</xm:sqref>
            </x14:sparkline>
            <x14:sparkline>
              <xm:f>'Zwevende stof'!E458:S458</xm:f>
              <xm:sqref>T458</xm:sqref>
            </x14:sparkline>
            <x14:sparkline>
              <xm:f>'Zwevende stof'!E459:S459</xm:f>
              <xm:sqref>T459</xm:sqref>
            </x14:sparkline>
            <x14:sparkline>
              <xm:f>'Zwevende stof'!E460:S460</xm:f>
              <xm:sqref>T460</xm:sqref>
            </x14:sparkline>
            <x14:sparkline>
              <xm:f>'Zwevende stof'!E461:S461</xm:f>
              <xm:sqref>T461</xm:sqref>
            </x14:sparkline>
            <x14:sparkline>
              <xm:f>'Zwevende stof'!E462:S462</xm:f>
              <xm:sqref>T462</xm:sqref>
            </x14:sparkline>
            <x14:sparkline>
              <xm:f>'Zwevende stof'!E463:S463</xm:f>
              <xm:sqref>T463</xm:sqref>
            </x14:sparkline>
            <x14:sparkline>
              <xm:f>'Zwevende stof'!E464:S464</xm:f>
              <xm:sqref>T464</xm:sqref>
            </x14:sparkline>
            <x14:sparkline>
              <xm:f>'Zwevende stof'!E465:S465</xm:f>
              <xm:sqref>T465</xm:sqref>
            </x14:sparkline>
            <x14:sparkline>
              <xm:f>'Zwevende stof'!E466:S466</xm:f>
              <xm:sqref>T466</xm:sqref>
            </x14:sparkline>
            <x14:sparkline>
              <xm:f>'Zwevende stof'!E467:S467</xm:f>
              <xm:sqref>T467</xm:sqref>
            </x14:sparkline>
            <x14:sparkline>
              <xm:f>'Zwevende stof'!E468:S468</xm:f>
              <xm:sqref>T468</xm:sqref>
            </x14:sparkline>
            <x14:sparkline>
              <xm:f>'Zwevende stof'!E469:S469</xm:f>
              <xm:sqref>T469</xm:sqref>
            </x14:sparkline>
            <x14:sparkline>
              <xm:f>'Zwevende stof'!E470:S470</xm:f>
              <xm:sqref>T470</xm:sqref>
            </x14:sparkline>
            <x14:sparkline>
              <xm:f>'Zwevende stof'!E471:S471</xm:f>
              <xm:sqref>T471</xm:sqref>
            </x14:sparkline>
            <x14:sparkline>
              <xm:f>'Zwevende stof'!E472:S472</xm:f>
              <xm:sqref>T472</xm:sqref>
            </x14:sparkline>
            <x14:sparkline>
              <xm:f>'Zwevende stof'!E473:S473</xm:f>
              <xm:sqref>T473</xm:sqref>
            </x14:sparkline>
            <x14:sparkline>
              <xm:f>'Zwevende stof'!E474:S474</xm:f>
              <xm:sqref>T474</xm:sqref>
            </x14:sparkline>
            <x14:sparkline>
              <xm:f>'Zwevende stof'!E475:S475</xm:f>
              <xm:sqref>T475</xm:sqref>
            </x14:sparkline>
            <x14:sparkline>
              <xm:f>'Zwevende stof'!E476:S476</xm:f>
              <xm:sqref>T476</xm:sqref>
            </x14:sparkline>
            <x14:sparkline>
              <xm:f>'Zwevende stof'!E477:S477</xm:f>
              <xm:sqref>T477</xm:sqref>
            </x14:sparkline>
            <x14:sparkline>
              <xm:f>'Zwevende stof'!E478:S478</xm:f>
              <xm:sqref>T478</xm:sqref>
            </x14:sparkline>
            <x14:sparkline>
              <xm:f>'Zwevende stof'!E479:S479</xm:f>
              <xm:sqref>T479</xm:sqref>
            </x14:sparkline>
            <x14:sparkline>
              <xm:f>'Zwevende stof'!E480:S480</xm:f>
              <xm:sqref>T480</xm:sqref>
            </x14:sparkline>
            <x14:sparkline>
              <xm:f>'Zwevende stof'!E481:S481</xm:f>
              <xm:sqref>T481</xm:sqref>
            </x14:sparkline>
            <x14:sparkline>
              <xm:f>'Zwevende stof'!E482:S482</xm:f>
              <xm:sqref>T482</xm:sqref>
            </x14:sparkline>
            <x14:sparkline>
              <xm:f>'Zwevende stof'!E483:S483</xm:f>
              <xm:sqref>T483</xm:sqref>
            </x14:sparkline>
            <x14:sparkline>
              <xm:f>'Zwevende stof'!E484:S484</xm:f>
              <xm:sqref>T484</xm:sqref>
            </x14:sparkline>
            <x14:sparkline>
              <xm:f>'Zwevende stof'!E485:S485</xm:f>
              <xm:sqref>T485</xm:sqref>
            </x14:sparkline>
            <x14:sparkline>
              <xm:f>'Zwevende stof'!E486:S486</xm:f>
              <xm:sqref>T486</xm:sqref>
            </x14:sparkline>
            <x14:sparkline>
              <xm:f>'Zwevende stof'!E487:S487</xm:f>
              <xm:sqref>T487</xm:sqref>
            </x14:sparkline>
            <x14:sparkline>
              <xm:f>'Zwevende stof'!E488:S488</xm:f>
              <xm:sqref>T488</xm:sqref>
            </x14:sparkline>
            <x14:sparkline>
              <xm:f>'Zwevende stof'!E489:S489</xm:f>
              <xm:sqref>T489</xm:sqref>
            </x14:sparkline>
            <x14:sparkline>
              <xm:f>'Zwevende stof'!E490:S490</xm:f>
              <xm:sqref>T490</xm:sqref>
            </x14:sparkline>
            <x14:sparkline>
              <xm:f>'Zwevende stof'!E491:S491</xm:f>
              <xm:sqref>T491</xm:sqref>
            </x14:sparkline>
            <x14:sparkline>
              <xm:f>'Zwevende stof'!E492:S492</xm:f>
              <xm:sqref>T492</xm:sqref>
            </x14:sparkline>
            <x14:sparkline>
              <xm:f>'Zwevende stof'!E493:S493</xm:f>
              <xm:sqref>T493</xm:sqref>
            </x14:sparkline>
            <x14:sparkline>
              <xm:f>'Zwevende stof'!E494:S494</xm:f>
              <xm:sqref>T494</xm:sqref>
            </x14:sparkline>
            <x14:sparkline>
              <xm:f>'Zwevende stof'!E495:S495</xm:f>
              <xm:sqref>T495</xm:sqref>
            </x14:sparkline>
            <x14:sparkline>
              <xm:f>'Zwevende stof'!E496:S496</xm:f>
              <xm:sqref>T496</xm:sqref>
            </x14:sparkline>
            <x14:sparkline>
              <xm:f>'Zwevende stof'!E497:S497</xm:f>
              <xm:sqref>T497</xm:sqref>
            </x14:sparkline>
            <x14:sparkline>
              <xm:f>'Zwevende stof'!E498:S498</xm:f>
              <xm:sqref>T498</xm:sqref>
            </x14:sparkline>
            <x14:sparkline>
              <xm:f>'Zwevende stof'!E499:S499</xm:f>
              <xm:sqref>T499</xm:sqref>
            </x14:sparkline>
            <x14:sparkline>
              <xm:f>'Zwevende stof'!E500:S500</xm:f>
              <xm:sqref>T500</xm:sqref>
            </x14:sparkline>
            <x14:sparkline>
              <xm:f>'Zwevende stof'!E501:S501</xm:f>
              <xm:sqref>T501</xm:sqref>
            </x14:sparkline>
            <x14:sparkline>
              <xm:f>'Zwevende stof'!E502:S502</xm:f>
              <xm:sqref>T502</xm:sqref>
            </x14:sparkline>
            <x14:sparkline>
              <xm:f>'Zwevende stof'!E503:S503</xm:f>
              <xm:sqref>T503</xm:sqref>
            </x14:sparkline>
            <x14:sparkline>
              <xm:f>'Zwevende stof'!E504:S504</xm:f>
              <xm:sqref>T504</xm:sqref>
            </x14:sparkline>
            <x14:sparkline>
              <xm:f>'Zwevende stof'!E505:S505</xm:f>
              <xm:sqref>T505</xm:sqref>
            </x14:sparkline>
            <x14:sparkline>
              <xm:f>'Zwevende stof'!E506:S506</xm:f>
              <xm:sqref>T506</xm:sqref>
            </x14:sparkline>
            <x14:sparkline>
              <xm:f>'Zwevende stof'!E507:S507</xm:f>
              <xm:sqref>T507</xm:sqref>
            </x14:sparkline>
            <x14:sparkline>
              <xm:f>'Zwevende stof'!E508:S508</xm:f>
              <xm:sqref>T508</xm:sqref>
            </x14:sparkline>
            <x14:sparkline>
              <xm:f>'Zwevende stof'!E509:S509</xm:f>
              <xm:sqref>T509</xm:sqref>
            </x14:sparkline>
            <x14:sparkline>
              <xm:f>'Zwevende stof'!E510:S510</xm:f>
              <xm:sqref>T510</xm:sqref>
            </x14:sparkline>
            <x14:sparkline>
              <xm:f>'Zwevende stof'!E511:S511</xm:f>
              <xm:sqref>T511</xm:sqref>
            </x14:sparkline>
            <x14:sparkline>
              <xm:f>'Zwevende stof'!E512:S512</xm:f>
              <xm:sqref>T512</xm:sqref>
            </x14:sparkline>
            <x14:sparkline>
              <xm:f>'Zwevende stof'!E513:S513</xm:f>
              <xm:sqref>T513</xm:sqref>
            </x14:sparkline>
            <x14:sparkline>
              <xm:f>'Zwevende stof'!E514:S514</xm:f>
              <xm:sqref>T514</xm:sqref>
            </x14:sparkline>
            <x14:sparkline>
              <xm:f>'Zwevende stof'!E515:S515</xm:f>
              <xm:sqref>T515</xm:sqref>
            </x14:sparkline>
            <x14:sparkline>
              <xm:f>'Zwevende stof'!E516:S516</xm:f>
              <xm:sqref>T516</xm:sqref>
            </x14:sparkline>
            <x14:sparkline>
              <xm:f>'Zwevende stof'!E517:S517</xm:f>
              <xm:sqref>T517</xm:sqref>
            </x14:sparkline>
            <x14:sparkline>
              <xm:f>'Zwevende stof'!E518:S518</xm:f>
              <xm:sqref>T518</xm:sqref>
            </x14:sparkline>
            <x14:sparkline>
              <xm:f>'Zwevende stof'!E519:S519</xm:f>
              <xm:sqref>T519</xm:sqref>
            </x14:sparkline>
            <x14:sparkline>
              <xm:f>'Zwevende stof'!E520:S520</xm:f>
              <xm:sqref>T520</xm:sqref>
            </x14:sparkline>
            <x14:sparkline>
              <xm:f>'Zwevende stof'!E521:S521</xm:f>
              <xm:sqref>T521</xm:sqref>
            </x14:sparkline>
            <x14:sparkline>
              <xm:f>'Zwevende stof'!E522:S522</xm:f>
              <xm:sqref>T522</xm:sqref>
            </x14:sparkline>
            <x14:sparkline>
              <xm:f>'Zwevende stof'!E523:S523</xm:f>
              <xm:sqref>T523</xm:sqref>
            </x14:sparkline>
            <x14:sparkline>
              <xm:f>'Zwevende stof'!E524:S524</xm:f>
              <xm:sqref>T524</xm:sqref>
            </x14:sparkline>
            <x14:sparkline>
              <xm:f>'Zwevende stof'!E525:S525</xm:f>
              <xm:sqref>T525</xm:sqref>
            </x14:sparkline>
            <x14:sparkline>
              <xm:f>'Zwevende stof'!E526:S526</xm:f>
              <xm:sqref>T526</xm:sqref>
            </x14:sparkline>
            <x14:sparkline>
              <xm:f>'Zwevende stof'!E527:S527</xm:f>
              <xm:sqref>T527</xm:sqref>
            </x14:sparkline>
            <x14:sparkline>
              <xm:f>'Zwevende stof'!E528:S528</xm:f>
              <xm:sqref>T528</xm:sqref>
            </x14:sparkline>
            <x14:sparkline>
              <xm:f>'Zwevende stof'!E529:S529</xm:f>
              <xm:sqref>T529</xm:sqref>
            </x14:sparkline>
            <x14:sparkline>
              <xm:f>'Zwevende stof'!E530:S530</xm:f>
              <xm:sqref>T530</xm:sqref>
            </x14:sparkline>
            <x14:sparkline>
              <xm:f>'Zwevende stof'!E531:S531</xm:f>
              <xm:sqref>T531</xm:sqref>
            </x14:sparkline>
            <x14:sparkline>
              <xm:f>'Zwevende stof'!E532:S532</xm:f>
              <xm:sqref>T532</xm:sqref>
            </x14:sparkline>
            <x14:sparkline>
              <xm:f>'Zwevende stof'!E533:S533</xm:f>
              <xm:sqref>T533</xm:sqref>
            </x14:sparkline>
            <x14:sparkline>
              <xm:f>'Zwevende stof'!E534:S534</xm:f>
              <xm:sqref>T534</xm:sqref>
            </x14:sparkline>
            <x14:sparkline>
              <xm:f>'Zwevende stof'!E535:S535</xm:f>
              <xm:sqref>T535</xm:sqref>
            </x14:sparkline>
            <x14:sparkline>
              <xm:f>'Zwevende stof'!E536:S536</xm:f>
              <xm:sqref>T536</xm:sqref>
            </x14:sparkline>
            <x14:sparkline>
              <xm:f>'Zwevende stof'!E537:S537</xm:f>
              <xm:sqref>T537</xm:sqref>
            </x14:sparkline>
            <x14:sparkline>
              <xm:f>'Zwevende stof'!E538:S538</xm:f>
              <xm:sqref>T538</xm:sqref>
            </x14:sparkline>
            <x14:sparkline>
              <xm:f>'Zwevende stof'!E539:S539</xm:f>
              <xm:sqref>T539</xm:sqref>
            </x14:sparkline>
            <x14:sparkline>
              <xm:f>'Zwevende stof'!E540:S540</xm:f>
              <xm:sqref>T540</xm:sqref>
            </x14:sparkline>
            <x14:sparkline>
              <xm:f>'Zwevende stof'!E541:S541</xm:f>
              <xm:sqref>T541</xm:sqref>
            </x14:sparkline>
            <x14:sparkline>
              <xm:f>'Zwevende stof'!E542:S542</xm:f>
              <xm:sqref>T542</xm:sqref>
            </x14:sparkline>
            <x14:sparkline>
              <xm:f>'Zwevende stof'!E543:S543</xm:f>
              <xm:sqref>T543</xm:sqref>
            </x14:sparkline>
            <x14:sparkline>
              <xm:f>'Zwevende stof'!E544:S544</xm:f>
              <xm:sqref>T544</xm:sqref>
            </x14:sparkline>
            <x14:sparkline>
              <xm:f>'Zwevende stof'!E545:S545</xm:f>
              <xm:sqref>T545</xm:sqref>
            </x14:sparkline>
            <x14:sparkline>
              <xm:f>'Zwevende stof'!E546:S546</xm:f>
              <xm:sqref>T546</xm:sqref>
            </x14:sparkline>
            <x14:sparkline>
              <xm:f>'Zwevende stof'!E547:S547</xm:f>
              <xm:sqref>T547</xm:sqref>
            </x14:sparkline>
            <x14:sparkline>
              <xm:f>'Zwevende stof'!E548:S548</xm:f>
              <xm:sqref>T548</xm:sqref>
            </x14:sparkline>
            <x14:sparkline>
              <xm:f>'Zwevende stof'!E549:S549</xm:f>
              <xm:sqref>T549</xm:sqref>
            </x14:sparkline>
            <x14:sparkline>
              <xm:f>'Zwevende stof'!E550:S550</xm:f>
              <xm:sqref>T550</xm:sqref>
            </x14:sparkline>
            <x14:sparkline>
              <xm:f>'Zwevende stof'!E551:S551</xm:f>
              <xm:sqref>T551</xm:sqref>
            </x14:sparkline>
            <x14:sparkline>
              <xm:f>'Zwevende stof'!E552:S552</xm:f>
              <xm:sqref>T552</xm:sqref>
            </x14:sparkline>
            <x14:sparkline>
              <xm:f>'Zwevende stof'!E553:S553</xm:f>
              <xm:sqref>T553</xm:sqref>
            </x14:sparkline>
            <x14:sparkline>
              <xm:f>'Zwevende stof'!E554:S554</xm:f>
              <xm:sqref>T554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6F7A-DDA7-49A0-94B0-5979CBB7EEB6}">
  <sheetPr filterMode="1"/>
  <dimension ref="B1:T225"/>
  <sheetViews>
    <sheetView zoomScale="70" zoomScaleNormal="70" workbookViewId="0">
      <selection activeCell="J171" sqref="J171"/>
    </sheetView>
  </sheetViews>
  <sheetFormatPr defaultColWidth="6.109375" defaultRowHeight="13.2" x14ac:dyDescent="0.25"/>
  <cols>
    <col min="1" max="1" width="5.5546875" style="1" bestFit="1" customWidth="1"/>
    <col min="2" max="2" width="25.109375" style="1" bestFit="1" customWidth="1"/>
    <col min="3" max="3" width="19" style="1" bestFit="1" customWidth="1"/>
    <col min="4" max="4" width="39.88671875" style="1" bestFit="1" customWidth="1"/>
    <col min="5" max="19" width="12.6640625" style="1" customWidth="1"/>
    <col min="20" max="20" width="17.6640625" style="1" customWidth="1"/>
    <col min="21" max="16384" width="6.109375" style="1"/>
  </cols>
  <sheetData>
    <row r="1" spans="2:20" s="3" customFormat="1" ht="36.6" customHeight="1" x14ac:dyDescent="0.25">
      <c r="B1" s="90" t="s">
        <v>13</v>
      </c>
      <c r="C1" s="90"/>
      <c r="D1" s="90"/>
      <c r="E1" s="90"/>
      <c r="F1" s="90"/>
      <c r="G1" s="90"/>
      <c r="H1" s="90"/>
      <c r="I1" s="90"/>
      <c r="J1" s="90"/>
      <c r="K1" s="90"/>
      <c r="L1" s="90"/>
      <c r="M1" s="90"/>
      <c r="N1" s="90"/>
      <c r="O1" s="90"/>
      <c r="P1" s="90"/>
      <c r="Q1" s="90"/>
      <c r="R1" s="90"/>
      <c r="S1" s="90"/>
    </row>
    <row r="3" spans="2:20" s="2" customFormat="1" ht="14.4" x14ac:dyDescent="0.25">
      <c r="B3" s="39" t="s">
        <v>26</v>
      </c>
      <c r="C3" s="39" t="s">
        <v>137</v>
      </c>
      <c r="D3" s="39" t="s">
        <v>27</v>
      </c>
      <c r="E3" s="39">
        <v>1990</v>
      </c>
      <c r="F3" s="39">
        <v>1995</v>
      </c>
      <c r="G3" s="39">
        <v>2000</v>
      </c>
      <c r="H3" s="39">
        <v>2005</v>
      </c>
      <c r="I3" s="39">
        <v>2010</v>
      </c>
      <c r="J3" s="91">
        <v>2015</v>
      </c>
      <c r="K3" s="39">
        <v>2016</v>
      </c>
      <c r="L3" s="39">
        <v>2017</v>
      </c>
      <c r="M3" s="39">
        <v>2018</v>
      </c>
      <c r="N3" s="39">
        <v>2019</v>
      </c>
      <c r="O3" s="39">
        <v>2020</v>
      </c>
      <c r="P3" s="39">
        <v>2021</v>
      </c>
      <c r="Q3" s="39">
        <v>2022</v>
      </c>
      <c r="R3" s="39">
        <v>2023</v>
      </c>
      <c r="S3" s="39">
        <v>2024</v>
      </c>
      <c r="T3" s="1" t="s">
        <v>319</v>
      </c>
    </row>
    <row r="4" spans="2:20" hidden="1" x14ac:dyDescent="0.25">
      <c r="B4" t="s">
        <v>3</v>
      </c>
      <c r="C4" t="s">
        <v>185</v>
      </c>
      <c r="D4" t="s">
        <v>186</v>
      </c>
      <c r="E4"/>
      <c r="F4"/>
      <c r="G4"/>
      <c r="H4"/>
      <c r="I4"/>
      <c r="J4">
        <v>157260.106607038</v>
      </c>
      <c r="K4">
        <v>142733.39998991101</v>
      </c>
      <c r="L4">
        <v>83107.901860965198</v>
      </c>
      <c r="M4">
        <v>111302.261734393</v>
      </c>
      <c r="N4">
        <v>121513.35824322249</v>
      </c>
      <c r="O4">
        <v>147492.7124951405</v>
      </c>
      <c r="P4">
        <v>151616.08494665599</v>
      </c>
      <c r="Q4">
        <v>77064.327433758124</v>
      </c>
      <c r="R4">
        <v>129018.627429261</v>
      </c>
      <c r="S4">
        <v>181829.89753004711</v>
      </c>
    </row>
    <row r="5" spans="2:20" hidden="1" x14ac:dyDescent="0.25">
      <c r="B5" t="s">
        <v>3</v>
      </c>
      <c r="C5" t="s">
        <v>185</v>
      </c>
      <c r="D5" t="s">
        <v>32</v>
      </c>
      <c r="E5"/>
      <c r="F5"/>
      <c r="G5"/>
      <c r="H5"/>
      <c r="I5">
        <v>139002.26799471799</v>
      </c>
      <c r="J5">
        <v>117170.424534943</v>
      </c>
      <c r="K5">
        <v>143644.353503758</v>
      </c>
      <c r="L5">
        <v>91713.875893862802</v>
      </c>
      <c r="M5">
        <v>124579.604072852</v>
      </c>
      <c r="N5">
        <v>114498.499808055</v>
      </c>
      <c r="O5">
        <v>126075.8462066221</v>
      </c>
      <c r="P5">
        <v>154808.94706472961</v>
      </c>
      <c r="Q5">
        <v>87084.890804036317</v>
      </c>
      <c r="R5">
        <v>115117.6088768364</v>
      </c>
      <c r="S5">
        <v>187710.90221174169</v>
      </c>
    </row>
    <row r="6" spans="2:20" hidden="1" x14ac:dyDescent="0.25">
      <c r="B6" t="s">
        <v>3</v>
      </c>
      <c r="C6" t="s">
        <v>185</v>
      </c>
      <c r="D6" t="s">
        <v>187</v>
      </c>
      <c r="E6"/>
      <c r="F6"/>
      <c r="G6"/>
      <c r="H6"/>
      <c r="I6" s="41"/>
      <c r="J6" s="41"/>
      <c r="K6" s="41"/>
      <c r="L6" s="41"/>
      <c r="M6">
        <v>37.0820103162199</v>
      </c>
      <c r="N6">
        <v>37.245361288634413</v>
      </c>
      <c r="O6">
        <v>40.595481024881032</v>
      </c>
      <c r="P6">
        <v>48.621813604148677</v>
      </c>
      <c r="Q6">
        <v>20.358128690004591</v>
      </c>
      <c r="R6">
        <v>38.944105845560678</v>
      </c>
      <c r="S6">
        <v>56.264650609994348</v>
      </c>
    </row>
    <row r="7" spans="2:20" hidden="1" x14ac:dyDescent="0.25">
      <c r="B7" t="s">
        <v>3</v>
      </c>
      <c r="C7" t="s">
        <v>185</v>
      </c>
      <c r="D7" t="s">
        <v>36</v>
      </c>
      <c r="E7">
        <v>611.48382749999996</v>
      </c>
      <c r="F7">
        <v>784.56578252019699</v>
      </c>
      <c r="G7">
        <v>241.78004158607899</v>
      </c>
      <c r="H7">
        <v>1442.33445463048</v>
      </c>
      <c r="I7">
        <v>328.63342673098202</v>
      </c>
      <c r="J7">
        <v>244.036947446082</v>
      </c>
      <c r="K7">
        <v>502.71747423376098</v>
      </c>
      <c r="L7">
        <v>278.67907843631002</v>
      </c>
      <c r="M7">
        <v>891.76857342641495</v>
      </c>
      <c r="N7">
        <v>121.3817882473606</v>
      </c>
      <c r="O7">
        <v>165.5544932188329</v>
      </c>
      <c r="P7">
        <v>277.76876683266602</v>
      </c>
      <c r="Q7">
        <v>105.3278942424958</v>
      </c>
      <c r="R7">
        <v>108.7720069468304</v>
      </c>
      <c r="S7">
        <v>198.475346822631</v>
      </c>
    </row>
    <row r="8" spans="2:20" hidden="1" x14ac:dyDescent="0.25">
      <c r="B8" t="s">
        <v>3</v>
      </c>
      <c r="C8" t="s">
        <v>185</v>
      </c>
      <c r="D8" t="s">
        <v>387</v>
      </c>
      <c r="E8"/>
      <c r="F8"/>
      <c r="G8"/>
      <c r="H8"/>
      <c r="I8"/>
      <c r="J8"/>
      <c r="K8"/>
      <c r="L8"/>
      <c r="M8"/>
      <c r="N8"/>
      <c r="O8"/>
      <c r="P8"/>
      <c r="Q8"/>
      <c r="R8">
        <v>306.9917072012563</v>
      </c>
      <c r="S8">
        <v>439.56117376646102</v>
      </c>
    </row>
    <row r="9" spans="2:20" hidden="1" x14ac:dyDescent="0.25">
      <c r="B9" t="s">
        <v>3</v>
      </c>
      <c r="C9" t="s">
        <v>185</v>
      </c>
      <c r="D9" t="s">
        <v>37</v>
      </c>
      <c r="E9"/>
      <c r="F9"/>
      <c r="G9"/>
      <c r="H9"/>
      <c r="I9">
        <v>1445.0578271392901</v>
      </c>
      <c r="J9">
        <v>432.638470778439</v>
      </c>
      <c r="K9">
        <v>632.256549951191</v>
      </c>
      <c r="L9">
        <v>959.02196452427097</v>
      </c>
      <c r="M9">
        <v>1445.9068249566899</v>
      </c>
      <c r="N9">
        <v>1768.454500486328</v>
      </c>
      <c r="O9">
        <v>1815.9343053112041</v>
      </c>
      <c r="P9">
        <v>1902.929095741421</v>
      </c>
      <c r="Q9">
        <v>1554.8267992008759</v>
      </c>
      <c r="R9">
        <v>4252.1632257992069</v>
      </c>
      <c r="S9">
        <v>2327.4456073730421</v>
      </c>
    </row>
    <row r="10" spans="2:20" hidden="1" x14ac:dyDescent="0.25">
      <c r="B10" t="s">
        <v>3</v>
      </c>
      <c r="C10" t="s">
        <v>185</v>
      </c>
      <c r="D10" t="s">
        <v>41</v>
      </c>
      <c r="E10">
        <v>12370.960499999999</v>
      </c>
      <c r="F10">
        <v>6802.5764187101204</v>
      </c>
      <c r="G10">
        <v>3944.4719159996798</v>
      </c>
      <c r="H10">
        <v>677.42150719166796</v>
      </c>
      <c r="I10" s="41"/>
      <c r="J10">
        <v>2174.12567947241</v>
      </c>
      <c r="K10">
        <v>2094.6798383315099</v>
      </c>
      <c r="L10">
        <v>907.22419376614005</v>
      </c>
      <c r="M10">
        <v>1325.7118856229599</v>
      </c>
      <c r="N10">
        <v>1369.988598302047</v>
      </c>
      <c r="O10">
        <v>1630.221776366029</v>
      </c>
      <c r="P10">
        <v>1812.3782875865991</v>
      </c>
      <c r="Q10">
        <v>1001.427405920351</v>
      </c>
      <c r="R10">
        <v>1330.052239824498</v>
      </c>
      <c r="S10">
        <v>2052.076069678606</v>
      </c>
    </row>
    <row r="11" spans="2:20" hidden="1" x14ac:dyDescent="0.25">
      <c r="B11" t="s">
        <v>3</v>
      </c>
      <c r="C11" t="s">
        <v>185</v>
      </c>
      <c r="D11" t="s">
        <v>388</v>
      </c>
      <c r="E11"/>
      <c r="F11"/>
      <c r="G11"/>
      <c r="H11"/>
      <c r="I11"/>
      <c r="J11"/>
      <c r="K11"/>
      <c r="L11"/>
      <c r="M11"/>
      <c r="N11"/>
      <c r="O11"/>
      <c r="P11"/>
      <c r="Q11"/>
      <c r="R11">
        <v>56.946194349031728</v>
      </c>
      <c r="S11">
        <v>86.680898476879278</v>
      </c>
    </row>
    <row r="12" spans="2:20" hidden="1" x14ac:dyDescent="0.25">
      <c r="B12" t="s">
        <v>3</v>
      </c>
      <c r="C12" t="s">
        <v>185</v>
      </c>
      <c r="D12" t="s">
        <v>389</v>
      </c>
      <c r="E12"/>
      <c r="F12"/>
      <c r="G12"/>
      <c r="H12"/>
      <c r="I12"/>
      <c r="J12"/>
      <c r="K12"/>
      <c r="L12"/>
      <c r="M12"/>
      <c r="N12"/>
      <c r="O12"/>
      <c r="P12"/>
      <c r="Q12"/>
      <c r="R12">
        <v>36.808624862495812</v>
      </c>
      <c r="S12">
        <v>56.333530134715261</v>
      </c>
    </row>
    <row r="13" spans="2:20" hidden="1" x14ac:dyDescent="0.25">
      <c r="B13" t="s">
        <v>3</v>
      </c>
      <c r="C13" t="s">
        <v>185</v>
      </c>
      <c r="D13" t="s">
        <v>390</v>
      </c>
      <c r="E13"/>
      <c r="F13"/>
      <c r="G13"/>
      <c r="H13"/>
      <c r="I13"/>
      <c r="J13"/>
      <c r="K13"/>
      <c r="L13"/>
      <c r="M13"/>
      <c r="N13"/>
      <c r="O13"/>
      <c r="P13"/>
      <c r="Q13"/>
      <c r="R13">
        <v>16.031470198217331</v>
      </c>
      <c r="S13">
        <v>21.55361946973246</v>
      </c>
    </row>
    <row r="14" spans="2:20" hidden="1" x14ac:dyDescent="0.25">
      <c r="B14" t="s">
        <v>3</v>
      </c>
      <c r="C14" t="s">
        <v>185</v>
      </c>
      <c r="D14" t="s">
        <v>391</v>
      </c>
      <c r="E14"/>
      <c r="F14"/>
      <c r="G14"/>
      <c r="H14"/>
      <c r="I14"/>
      <c r="J14"/>
      <c r="K14"/>
      <c r="L14"/>
      <c r="M14"/>
      <c r="N14">
        <v>73.263040410025113</v>
      </c>
      <c r="O14">
        <v>68.966893609742556</v>
      </c>
      <c r="P14">
        <v>107.3797828727139</v>
      </c>
      <c r="Q14">
        <v>81.350059524257432</v>
      </c>
      <c r="R14">
        <v>103.6872837173277</v>
      </c>
      <c r="S14">
        <v>144.43807340869029</v>
      </c>
    </row>
    <row r="15" spans="2:20" hidden="1" x14ac:dyDescent="0.25">
      <c r="B15" t="s">
        <v>3</v>
      </c>
      <c r="C15" t="s">
        <v>185</v>
      </c>
      <c r="D15" t="s">
        <v>189</v>
      </c>
      <c r="E15"/>
      <c r="F15"/>
      <c r="G15"/>
      <c r="H15"/>
      <c r="I15"/>
      <c r="J15"/>
      <c r="K15"/>
      <c r="L15"/>
      <c r="M15"/>
      <c r="N15"/>
      <c r="O15"/>
      <c r="P15"/>
      <c r="Q15"/>
      <c r="R15">
        <v>103.8507602590701</v>
      </c>
      <c r="S15">
        <v>183.74314918356509</v>
      </c>
    </row>
    <row r="16" spans="2:20" hidden="1" x14ac:dyDescent="0.25">
      <c r="B16" t="s">
        <v>3</v>
      </c>
      <c r="C16" t="s">
        <v>185</v>
      </c>
      <c r="D16" t="s">
        <v>392</v>
      </c>
      <c r="E16"/>
      <c r="F16"/>
      <c r="G16"/>
      <c r="H16"/>
      <c r="I16"/>
      <c r="J16"/>
      <c r="K16"/>
      <c r="L16"/>
      <c r="M16"/>
      <c r="N16"/>
      <c r="O16"/>
      <c r="P16"/>
      <c r="Q16"/>
      <c r="R16"/>
      <c r="S16" s="41"/>
    </row>
    <row r="17" spans="2:19" hidden="1" x14ac:dyDescent="0.25">
      <c r="B17" t="s">
        <v>3</v>
      </c>
      <c r="C17" t="s">
        <v>185</v>
      </c>
      <c r="D17" t="s">
        <v>393</v>
      </c>
      <c r="E17"/>
      <c r="F17"/>
      <c r="G17"/>
      <c r="H17"/>
      <c r="I17"/>
      <c r="J17"/>
      <c r="K17"/>
      <c r="L17"/>
      <c r="M17"/>
      <c r="N17"/>
      <c r="O17"/>
      <c r="P17"/>
      <c r="Q17"/>
      <c r="R17">
        <v>12.136947456831971</v>
      </c>
      <c r="S17">
        <v>18.404464175675852</v>
      </c>
    </row>
    <row r="18" spans="2:19" hidden="1" x14ac:dyDescent="0.25">
      <c r="B18" t="s">
        <v>3</v>
      </c>
      <c r="C18" t="s">
        <v>185</v>
      </c>
      <c r="D18" t="s">
        <v>67</v>
      </c>
      <c r="E18"/>
      <c r="F18"/>
      <c r="G18"/>
      <c r="H18">
        <v>182689.40041012299</v>
      </c>
      <c r="I18">
        <v>173478.68921270099</v>
      </c>
      <c r="J18">
        <v>129614.213333715</v>
      </c>
      <c r="K18">
        <v>151500.047639161</v>
      </c>
      <c r="L18">
        <v>98121.874598476599</v>
      </c>
      <c r="M18">
        <v>127394.226661359</v>
      </c>
      <c r="N18">
        <v>161921.5769242004</v>
      </c>
      <c r="O18">
        <v>154802.32459951469</v>
      </c>
      <c r="P18">
        <v>224271.94982518899</v>
      </c>
      <c r="Q18">
        <v>111027.00206984171</v>
      </c>
      <c r="R18">
        <v>207207.3970901531</v>
      </c>
      <c r="S18">
        <v>298901.07277848042</v>
      </c>
    </row>
    <row r="19" spans="2:19" hidden="1" x14ac:dyDescent="0.25">
      <c r="B19" t="s">
        <v>3</v>
      </c>
      <c r="C19" t="s">
        <v>185</v>
      </c>
      <c r="D19" t="s">
        <v>394</v>
      </c>
      <c r="E19"/>
      <c r="F19"/>
      <c r="G19"/>
      <c r="H19"/>
      <c r="I19"/>
      <c r="J19"/>
      <c r="K19"/>
      <c r="L19"/>
      <c r="M19"/>
      <c r="N19"/>
      <c r="O19"/>
      <c r="P19"/>
      <c r="Q19"/>
      <c r="R19"/>
      <c r="S19" s="41"/>
    </row>
    <row r="20" spans="2:19" hidden="1" x14ac:dyDescent="0.25">
      <c r="B20" t="s">
        <v>3</v>
      </c>
      <c r="C20" t="s">
        <v>185</v>
      </c>
      <c r="D20" t="s">
        <v>71</v>
      </c>
      <c r="E20"/>
      <c r="F20"/>
      <c r="G20"/>
      <c r="H20">
        <v>973.96032457036404</v>
      </c>
      <c r="I20">
        <v>1189.3175979769301</v>
      </c>
      <c r="J20">
        <v>871.145622317179</v>
      </c>
      <c r="K20">
        <v>963.02352179653099</v>
      </c>
      <c r="L20">
        <v>758.421766266389</v>
      </c>
      <c r="M20">
        <v>899.56574102263403</v>
      </c>
      <c r="N20">
        <v>908.40962977745301</v>
      </c>
      <c r="O20">
        <v>820.14539890534411</v>
      </c>
      <c r="P20">
        <v>987.71927370544415</v>
      </c>
      <c r="Q20">
        <v>572.7003645048452</v>
      </c>
      <c r="R20">
        <v>841.48034368743788</v>
      </c>
      <c r="S20">
        <v>1217.566226948655</v>
      </c>
    </row>
    <row r="21" spans="2:19" hidden="1" x14ac:dyDescent="0.25">
      <c r="B21" t="s">
        <v>3</v>
      </c>
      <c r="C21" t="s">
        <v>185</v>
      </c>
      <c r="D21" t="s">
        <v>72</v>
      </c>
      <c r="E21">
        <v>15190.781385</v>
      </c>
      <c r="F21">
        <v>17890.684406805802</v>
      </c>
      <c r="G21">
        <v>17659.690493081998</v>
      </c>
      <c r="H21">
        <v>8369.4109252199996</v>
      </c>
      <c r="I21">
        <v>9542.1905268512601</v>
      </c>
      <c r="J21">
        <v>10368.0284542524</v>
      </c>
      <c r="K21">
        <v>11478.629463933201</v>
      </c>
      <c r="L21">
        <v>6598.0022027855903</v>
      </c>
      <c r="M21">
        <v>8208.1136575189103</v>
      </c>
      <c r="N21">
        <v>8979.4416812878189</v>
      </c>
      <c r="O21">
        <v>9469.6599079959888</v>
      </c>
      <c r="P21">
        <v>13286.1987075754</v>
      </c>
      <c r="Q21">
        <v>6328.7383938934008</v>
      </c>
      <c r="R21">
        <v>10348.758715710601</v>
      </c>
      <c r="S21">
        <v>13658.55613726195</v>
      </c>
    </row>
    <row r="22" spans="2:19" hidden="1" x14ac:dyDescent="0.25">
      <c r="B22" t="s">
        <v>3</v>
      </c>
      <c r="C22" t="s">
        <v>185</v>
      </c>
      <c r="D22" t="s">
        <v>73</v>
      </c>
      <c r="E22">
        <v>26.716715423076899</v>
      </c>
      <c r="F22">
        <v>37.012953352014399</v>
      </c>
      <c r="G22">
        <v>5.7236955094189499</v>
      </c>
      <c r="H22">
        <v>7.9728002821995396</v>
      </c>
      <c r="I22" s="41"/>
      <c r="J22">
        <v>4.5814162430344103</v>
      </c>
      <c r="K22">
        <v>6.0796671597510699</v>
      </c>
      <c r="L22">
        <v>3.7363202238811102</v>
      </c>
      <c r="M22">
        <v>5.29833153007415</v>
      </c>
      <c r="N22">
        <v>6.4017443488074797</v>
      </c>
      <c r="O22">
        <v>6.1750873256813659</v>
      </c>
      <c r="P22">
        <v>7.512807691635853</v>
      </c>
      <c r="Q22">
        <v>3.416065888104562</v>
      </c>
      <c r="R22">
        <v>5.6344325010049134</v>
      </c>
      <c r="S22">
        <v>9.30867350228527</v>
      </c>
    </row>
    <row r="23" spans="2:19" hidden="1" x14ac:dyDescent="0.25">
      <c r="B23" t="s">
        <v>3</v>
      </c>
      <c r="C23" t="s">
        <v>185</v>
      </c>
      <c r="D23" t="s">
        <v>395</v>
      </c>
      <c r="E23"/>
      <c r="F23"/>
      <c r="G23"/>
      <c r="H23"/>
      <c r="I23"/>
      <c r="J23"/>
      <c r="K23"/>
      <c r="L23"/>
      <c r="M23"/>
      <c r="N23"/>
      <c r="O23"/>
      <c r="P23"/>
      <c r="Q23"/>
      <c r="R23">
        <v>210.39456581598469</v>
      </c>
      <c r="S23">
        <v>323.32130515124862</v>
      </c>
    </row>
    <row r="24" spans="2:19" hidden="1" x14ac:dyDescent="0.25">
      <c r="B24" t="s">
        <v>3</v>
      </c>
      <c r="C24" t="s">
        <v>185</v>
      </c>
      <c r="D24" t="s">
        <v>190</v>
      </c>
      <c r="E24"/>
      <c r="F24"/>
      <c r="G24"/>
      <c r="H24"/>
      <c r="I24">
        <v>30132.531229174099</v>
      </c>
      <c r="J24">
        <v>30600.5065678174</v>
      </c>
      <c r="K24">
        <v>36297.182698058801</v>
      </c>
      <c r="L24">
        <v>27095.506424384101</v>
      </c>
      <c r="M24">
        <v>32076.810336969502</v>
      </c>
      <c r="N24">
        <v>25174.825228656409</v>
      </c>
      <c r="O24">
        <v>27275.454782017481</v>
      </c>
      <c r="P24">
        <v>34266.206955831592</v>
      </c>
      <c r="Q24">
        <v>22446.488985802858</v>
      </c>
      <c r="R24">
        <v>24096.593847122738</v>
      </c>
      <c r="S24">
        <v>41911.199688071487</v>
      </c>
    </row>
    <row r="25" spans="2:19" hidden="1" x14ac:dyDescent="0.25">
      <c r="B25" t="s">
        <v>3</v>
      </c>
      <c r="C25" t="s">
        <v>185</v>
      </c>
      <c r="D25" t="s">
        <v>74</v>
      </c>
      <c r="E25">
        <v>3016.9557323076901</v>
      </c>
      <c r="F25" s="41"/>
      <c r="G25">
        <v>1239.7105996177099</v>
      </c>
      <c r="H25">
        <v>2135.5275075392001</v>
      </c>
      <c r="I25">
        <v>526.91921120206996</v>
      </c>
      <c r="J25">
        <v>561.034925778711</v>
      </c>
      <c r="K25">
        <v>743.503869564973</v>
      </c>
      <c r="L25">
        <v>444.68555377824498</v>
      </c>
      <c r="M25">
        <v>442.71592966253598</v>
      </c>
      <c r="N25">
        <v>576.42987195183321</v>
      </c>
      <c r="O25">
        <v>440.04690269979142</v>
      </c>
      <c r="P25">
        <v>762.86724428057846</v>
      </c>
      <c r="Q25">
        <v>466.22000763933488</v>
      </c>
      <c r="R25">
        <v>750.53165977284164</v>
      </c>
      <c r="S25">
        <v>804.41276060159146</v>
      </c>
    </row>
    <row r="26" spans="2:19" hidden="1" x14ac:dyDescent="0.25">
      <c r="B26" t="s">
        <v>3</v>
      </c>
      <c r="C26" t="s">
        <v>185</v>
      </c>
      <c r="D26" t="s">
        <v>396</v>
      </c>
      <c r="E26"/>
      <c r="F26"/>
      <c r="G26"/>
      <c r="H26"/>
      <c r="I26"/>
      <c r="J26"/>
      <c r="K26"/>
      <c r="L26"/>
      <c r="M26"/>
      <c r="N26"/>
      <c r="O26"/>
      <c r="P26"/>
      <c r="Q26"/>
      <c r="R26">
        <v>4.5601344997711628</v>
      </c>
      <c r="S26">
        <v>5.9390046059919426</v>
      </c>
    </row>
    <row r="27" spans="2:19" hidden="1" x14ac:dyDescent="0.25">
      <c r="B27" t="s">
        <v>3</v>
      </c>
      <c r="C27" t="s">
        <v>185</v>
      </c>
      <c r="D27" t="s">
        <v>76</v>
      </c>
      <c r="E27"/>
      <c r="F27"/>
      <c r="G27"/>
      <c r="H27">
        <v>83872.659794702602</v>
      </c>
      <c r="I27">
        <v>103269.945708233</v>
      </c>
      <c r="J27">
        <v>91453.012309637605</v>
      </c>
      <c r="K27">
        <v>76304.527105728397</v>
      </c>
      <c r="L27">
        <v>105007.69093555999</v>
      </c>
      <c r="M27">
        <v>70110.452742615103</v>
      </c>
      <c r="N27">
        <v>89447.893886948514</v>
      </c>
      <c r="O27">
        <v>51529.246801538793</v>
      </c>
      <c r="P27">
        <v>65111.500390496702</v>
      </c>
      <c r="Q27">
        <v>33883.194883219097</v>
      </c>
      <c r="R27">
        <v>60300.872067928263</v>
      </c>
      <c r="S27">
        <v>79221.482717025952</v>
      </c>
    </row>
    <row r="28" spans="2:19" hidden="1" x14ac:dyDescent="0.25">
      <c r="B28" t="s">
        <v>3</v>
      </c>
      <c r="C28" t="s">
        <v>185</v>
      </c>
      <c r="D28" t="s">
        <v>80</v>
      </c>
      <c r="E28"/>
      <c r="F28"/>
      <c r="G28"/>
      <c r="H28">
        <v>8391.7912996146097</v>
      </c>
      <c r="I28">
        <v>9250.6263386868304</v>
      </c>
      <c r="J28">
        <v>8772.9672972876997</v>
      </c>
      <c r="K28">
        <v>8107.8023419471501</v>
      </c>
      <c r="L28">
        <v>7561.2184254019603</v>
      </c>
      <c r="M28">
        <v>9128.00526418148</v>
      </c>
      <c r="N28">
        <v>8243.5432017696221</v>
      </c>
      <c r="O28">
        <v>7635.9848569141477</v>
      </c>
      <c r="P28">
        <v>7343.1540721582733</v>
      </c>
      <c r="Q28">
        <v>5919.9252750960168</v>
      </c>
      <c r="R28">
        <v>6544.8139909587062</v>
      </c>
      <c r="S28">
        <v>8647.5538703647599</v>
      </c>
    </row>
    <row r="29" spans="2:19" hidden="1" x14ac:dyDescent="0.25">
      <c r="B29" t="s">
        <v>3</v>
      </c>
      <c r="C29" t="s">
        <v>185</v>
      </c>
      <c r="D29" t="s">
        <v>397</v>
      </c>
      <c r="E29"/>
      <c r="F29"/>
      <c r="G29"/>
      <c r="H29"/>
      <c r="I29"/>
      <c r="J29"/>
      <c r="K29"/>
      <c r="L29"/>
      <c r="M29"/>
      <c r="N29"/>
      <c r="O29"/>
      <c r="P29"/>
      <c r="Q29"/>
      <c r="R29">
        <v>270.05020341658383</v>
      </c>
      <c r="S29">
        <v>396.79702891890207</v>
      </c>
    </row>
    <row r="30" spans="2:19" hidden="1" x14ac:dyDescent="0.25">
      <c r="B30" t="s">
        <v>3</v>
      </c>
      <c r="C30" t="s">
        <v>185</v>
      </c>
      <c r="D30" t="s">
        <v>82</v>
      </c>
      <c r="E30">
        <v>11645.961947234</v>
      </c>
      <c r="F30">
        <v>23547.6275795045</v>
      </c>
      <c r="G30">
        <v>12407.136195282799</v>
      </c>
      <c r="H30">
        <v>12246.8631068876</v>
      </c>
      <c r="I30">
        <v>11171.395802994701</v>
      </c>
      <c r="J30">
        <v>9484.3806941553594</v>
      </c>
      <c r="K30">
        <v>11563.4855689347</v>
      </c>
      <c r="L30">
        <v>7795.9541768910703</v>
      </c>
      <c r="M30">
        <v>9796.4050996854803</v>
      </c>
      <c r="N30">
        <v>9837.8872448643397</v>
      </c>
      <c r="O30">
        <v>10709.77515161633</v>
      </c>
      <c r="P30">
        <v>12856.61082160375</v>
      </c>
      <c r="Q30">
        <v>6186.0729848449764</v>
      </c>
      <c r="R30">
        <v>9603.8938216794959</v>
      </c>
      <c r="S30">
        <v>15395.31799255067</v>
      </c>
    </row>
    <row r="31" spans="2:19" hidden="1" x14ac:dyDescent="0.25">
      <c r="B31" t="s">
        <v>3</v>
      </c>
      <c r="C31" t="s">
        <v>185</v>
      </c>
      <c r="D31" t="s">
        <v>398</v>
      </c>
      <c r="E31"/>
      <c r="F31"/>
      <c r="G31"/>
      <c r="H31"/>
      <c r="I31"/>
      <c r="J31"/>
      <c r="K31"/>
      <c r="L31"/>
      <c r="M31"/>
      <c r="N31"/>
      <c r="O31"/>
      <c r="P31"/>
      <c r="Q31"/>
      <c r="R31" s="41"/>
      <c r="S31" s="41"/>
    </row>
    <row r="32" spans="2:19" hidden="1" x14ac:dyDescent="0.25">
      <c r="B32" t="s">
        <v>3</v>
      </c>
      <c r="C32" t="s">
        <v>185</v>
      </c>
      <c r="D32" t="s">
        <v>399</v>
      </c>
      <c r="E32"/>
      <c r="F32"/>
      <c r="G32"/>
      <c r="H32"/>
      <c r="I32"/>
      <c r="J32"/>
      <c r="K32"/>
      <c r="L32"/>
      <c r="M32"/>
      <c r="N32"/>
      <c r="O32"/>
      <c r="P32"/>
      <c r="Q32"/>
      <c r="R32"/>
      <c r="S32" s="41"/>
    </row>
    <row r="33" spans="2:19" hidden="1" x14ac:dyDescent="0.25">
      <c r="B33" t="s">
        <v>3</v>
      </c>
      <c r="C33" t="s">
        <v>185</v>
      </c>
      <c r="D33" t="s">
        <v>400</v>
      </c>
      <c r="E33"/>
      <c r="F33"/>
      <c r="G33"/>
      <c r="H33"/>
      <c r="I33"/>
      <c r="J33"/>
      <c r="K33"/>
      <c r="L33"/>
      <c r="M33"/>
      <c r="N33"/>
      <c r="O33"/>
      <c r="P33"/>
      <c r="Q33"/>
      <c r="R33">
        <v>60.510891076879624</v>
      </c>
      <c r="S33">
        <v>87.026021155265369</v>
      </c>
    </row>
    <row r="34" spans="2:19" hidden="1" x14ac:dyDescent="0.25">
      <c r="B34" t="s">
        <v>3</v>
      </c>
      <c r="C34" t="s">
        <v>185</v>
      </c>
      <c r="D34" t="s">
        <v>192</v>
      </c>
      <c r="E34"/>
      <c r="F34"/>
      <c r="G34"/>
      <c r="H34"/>
      <c r="I34">
        <v>17524.935368034199</v>
      </c>
      <c r="J34">
        <v>15632.2442786266</v>
      </c>
      <c r="K34">
        <v>17352.308679953501</v>
      </c>
      <c r="L34">
        <v>15407.179370371899</v>
      </c>
      <c r="M34">
        <v>18133.223001931601</v>
      </c>
      <c r="N34">
        <v>20244.434493267021</v>
      </c>
      <c r="O34">
        <v>18217.92651373312</v>
      </c>
      <c r="P34">
        <v>21091.586585896039</v>
      </c>
      <c r="Q34">
        <v>13522.20060482398</v>
      </c>
      <c r="R34">
        <v>16194.734269074261</v>
      </c>
      <c r="S34">
        <v>21478.055406800329</v>
      </c>
    </row>
    <row r="35" spans="2:19" hidden="1" x14ac:dyDescent="0.25">
      <c r="B35" t="s">
        <v>3</v>
      </c>
      <c r="C35" t="s">
        <v>185</v>
      </c>
      <c r="D35" t="s">
        <v>401</v>
      </c>
      <c r="E35"/>
      <c r="F35"/>
      <c r="G35"/>
      <c r="H35"/>
      <c r="I35"/>
      <c r="J35"/>
      <c r="K35"/>
      <c r="L35"/>
      <c r="M35"/>
      <c r="N35"/>
      <c r="O35"/>
      <c r="P35"/>
      <c r="Q35"/>
      <c r="R35">
        <v>63.370525314855144</v>
      </c>
      <c r="S35">
        <v>93.741392242130587</v>
      </c>
    </row>
    <row r="36" spans="2:19" hidden="1" x14ac:dyDescent="0.25">
      <c r="B36" t="s">
        <v>3</v>
      </c>
      <c r="C36" t="s">
        <v>185</v>
      </c>
      <c r="D36" t="s">
        <v>402</v>
      </c>
      <c r="E36"/>
      <c r="F36"/>
      <c r="G36"/>
      <c r="H36"/>
      <c r="I36"/>
      <c r="J36"/>
      <c r="K36"/>
      <c r="L36"/>
      <c r="M36"/>
      <c r="N36"/>
      <c r="O36"/>
      <c r="P36"/>
      <c r="Q36"/>
      <c r="R36"/>
      <c r="S36" s="41"/>
    </row>
    <row r="37" spans="2:19" hidden="1" x14ac:dyDescent="0.25">
      <c r="B37" t="s">
        <v>3</v>
      </c>
      <c r="C37" t="s">
        <v>185</v>
      </c>
      <c r="D37" t="s">
        <v>96</v>
      </c>
      <c r="E37"/>
      <c r="F37"/>
      <c r="G37"/>
      <c r="H37"/>
      <c r="I37">
        <v>1110177.09871928</v>
      </c>
      <c r="J37">
        <v>1049553.2626972101</v>
      </c>
      <c r="K37">
        <v>1235063.30141908</v>
      </c>
      <c r="L37">
        <v>813910.38069505605</v>
      </c>
      <c r="M37">
        <v>1104316.4056285301</v>
      </c>
      <c r="N37">
        <v>966300.79664750525</v>
      </c>
      <c r="O37">
        <v>1048900.097621341</v>
      </c>
      <c r="P37">
        <v>1285122.430539757</v>
      </c>
      <c r="Q37">
        <v>795759.4094912688</v>
      </c>
      <c r="R37">
        <v>975194.38523501379</v>
      </c>
      <c r="S37">
        <v>1632149.3660991639</v>
      </c>
    </row>
    <row r="38" spans="2:19" hidden="1" x14ac:dyDescent="0.25">
      <c r="B38" t="s">
        <v>3</v>
      </c>
      <c r="C38" t="s">
        <v>185</v>
      </c>
      <c r="D38" t="s">
        <v>403</v>
      </c>
      <c r="E38"/>
      <c r="F38"/>
      <c r="G38"/>
      <c r="H38"/>
      <c r="I38"/>
      <c r="J38"/>
      <c r="K38"/>
      <c r="L38"/>
      <c r="M38"/>
      <c r="N38"/>
      <c r="O38"/>
      <c r="P38"/>
      <c r="Q38"/>
      <c r="R38"/>
      <c r="S38" s="41"/>
    </row>
    <row r="39" spans="2:19" hidden="1" x14ac:dyDescent="0.25">
      <c r="B39" t="s">
        <v>3</v>
      </c>
      <c r="C39" t="s">
        <v>185</v>
      </c>
      <c r="D39" t="s">
        <v>404</v>
      </c>
      <c r="E39"/>
      <c r="F39"/>
      <c r="G39"/>
      <c r="H39"/>
      <c r="I39"/>
      <c r="J39"/>
      <c r="K39"/>
      <c r="L39"/>
      <c r="M39"/>
      <c r="N39"/>
      <c r="O39"/>
      <c r="P39"/>
      <c r="Q39"/>
      <c r="R39">
        <v>8.9256235120967347</v>
      </c>
      <c r="S39">
        <v>13.82903714830703</v>
      </c>
    </row>
    <row r="40" spans="2:19" hidden="1" x14ac:dyDescent="0.25">
      <c r="B40" t="s">
        <v>3</v>
      </c>
      <c r="C40" t="s">
        <v>185</v>
      </c>
      <c r="D40" t="s">
        <v>100</v>
      </c>
      <c r="E40"/>
      <c r="F40"/>
      <c r="G40"/>
      <c r="H40">
        <v>918.887698590583</v>
      </c>
      <c r="I40">
        <v>420.97401626395703</v>
      </c>
      <c r="J40">
        <v>155.86069631995201</v>
      </c>
      <c r="K40">
        <v>182.043755221765</v>
      </c>
      <c r="L40">
        <v>96.143918999592501</v>
      </c>
      <c r="M40">
        <v>98.420010760660801</v>
      </c>
      <c r="N40">
        <v>86.120955634400417</v>
      </c>
      <c r="O40">
        <v>73.148745783470886</v>
      </c>
      <c r="P40">
        <v>106.31636015893081</v>
      </c>
      <c r="Q40">
        <v>54.723687758225317</v>
      </c>
      <c r="R40">
        <v>114.6451490817787</v>
      </c>
      <c r="S40">
        <v>130.9332002561207</v>
      </c>
    </row>
    <row r="41" spans="2:19" hidden="1" x14ac:dyDescent="0.25">
      <c r="B41" t="s">
        <v>3</v>
      </c>
      <c r="C41" t="s">
        <v>185</v>
      </c>
      <c r="D41" t="s">
        <v>193</v>
      </c>
      <c r="E41"/>
      <c r="F41"/>
      <c r="G41"/>
      <c r="H41"/>
      <c r="I41"/>
      <c r="J41"/>
      <c r="K41"/>
      <c r="L41"/>
      <c r="M41"/>
      <c r="N41"/>
      <c r="O41"/>
      <c r="P41"/>
      <c r="Q41"/>
      <c r="R41">
        <v>27.438998981088542</v>
      </c>
      <c r="S41">
        <v>33.213954503833179</v>
      </c>
    </row>
    <row r="42" spans="2:19" hidden="1" x14ac:dyDescent="0.25">
      <c r="B42" t="s">
        <v>3</v>
      </c>
      <c r="C42" t="s">
        <v>185</v>
      </c>
      <c r="D42" t="s">
        <v>405</v>
      </c>
      <c r="E42"/>
      <c r="F42"/>
      <c r="G42"/>
      <c r="H42"/>
      <c r="I42"/>
      <c r="J42"/>
      <c r="K42"/>
      <c r="L42"/>
      <c r="M42"/>
      <c r="N42"/>
      <c r="O42"/>
      <c r="P42"/>
      <c r="Q42"/>
      <c r="R42">
        <v>2.9322131871550559</v>
      </c>
      <c r="S42">
        <v>4.2357135931526946</v>
      </c>
    </row>
    <row r="43" spans="2:19" hidden="1" x14ac:dyDescent="0.25">
      <c r="B43" t="s">
        <v>3</v>
      </c>
      <c r="C43" t="s">
        <v>185</v>
      </c>
      <c r="D43" t="s">
        <v>101</v>
      </c>
      <c r="E43"/>
      <c r="F43"/>
      <c r="G43"/>
      <c r="H43">
        <v>286.56820388674601</v>
      </c>
      <c r="I43" s="41"/>
      <c r="J43">
        <v>499.99679705320102</v>
      </c>
      <c r="K43">
        <v>498.14229816011198</v>
      </c>
      <c r="L43">
        <v>135.78633894632799</v>
      </c>
      <c r="M43">
        <v>234.90415762013299</v>
      </c>
      <c r="N43" s="41"/>
      <c r="O43" s="41"/>
      <c r="P43" s="41"/>
      <c r="Q43" s="41"/>
      <c r="R43" s="41"/>
      <c r="S43" s="41"/>
    </row>
    <row r="44" spans="2:19" hidden="1" x14ac:dyDescent="0.25">
      <c r="B44" t="s">
        <v>3</v>
      </c>
      <c r="C44" t="s">
        <v>185</v>
      </c>
      <c r="D44" t="s">
        <v>102</v>
      </c>
      <c r="E44"/>
      <c r="F44"/>
      <c r="G44"/>
      <c r="H44" s="41"/>
      <c r="I44" s="41"/>
      <c r="J44">
        <v>1039.4679860583999</v>
      </c>
      <c r="K44">
        <v>1190.46461682019</v>
      </c>
      <c r="L44">
        <v>590.85339639581503</v>
      </c>
      <c r="M44">
        <v>1052.0914662524899</v>
      </c>
      <c r="N44">
        <v>1158.7482173610699</v>
      </c>
      <c r="O44">
        <v>1229.224204310173</v>
      </c>
      <c r="P44" s="41"/>
      <c r="Q44" s="41"/>
      <c r="R44">
        <v>1125.525114283726</v>
      </c>
      <c r="S44" s="41"/>
    </row>
    <row r="45" spans="2:19" hidden="1" x14ac:dyDescent="0.25">
      <c r="B45" t="s">
        <v>3</v>
      </c>
      <c r="C45" t="s">
        <v>185</v>
      </c>
      <c r="D45" t="s">
        <v>115</v>
      </c>
      <c r="E45"/>
      <c r="F45"/>
      <c r="G45"/>
      <c r="H45">
        <v>1881.38890755695</v>
      </c>
      <c r="I45">
        <v>2128.2300519768201</v>
      </c>
      <c r="J45">
        <v>2079.3186842618402</v>
      </c>
      <c r="K45">
        <v>2514.58791854936</v>
      </c>
      <c r="L45">
        <v>1605.6030965846901</v>
      </c>
      <c r="M45">
        <v>2328.7678141884198</v>
      </c>
      <c r="N45">
        <v>1903.65357606609</v>
      </c>
      <c r="O45">
        <v>2223.882425660187</v>
      </c>
      <c r="P45">
        <v>2743.2689080136902</v>
      </c>
      <c r="Q45">
        <v>1706.2323510017279</v>
      </c>
      <c r="R45">
        <v>1944.986104788022</v>
      </c>
      <c r="S45">
        <v>3399.178165757578</v>
      </c>
    </row>
    <row r="46" spans="2:19" hidden="1" x14ac:dyDescent="0.25">
      <c r="B46" t="s">
        <v>3</v>
      </c>
      <c r="C46" t="s">
        <v>185</v>
      </c>
      <c r="D46" t="s">
        <v>116</v>
      </c>
      <c r="E46"/>
      <c r="F46"/>
      <c r="G46"/>
      <c r="H46">
        <v>4666.74646707585</v>
      </c>
      <c r="I46">
        <v>5846.2175098810003</v>
      </c>
      <c r="J46">
        <v>4719.9516680267998</v>
      </c>
      <c r="K46">
        <v>5908.3082829210198</v>
      </c>
      <c r="L46">
        <v>3617.5409999716899</v>
      </c>
      <c r="M46">
        <v>5054.7966026820004</v>
      </c>
      <c r="N46">
        <v>4969.0836871554811</v>
      </c>
      <c r="O46">
        <v>5056.582018742015</v>
      </c>
      <c r="P46">
        <v>6483.3153528920047</v>
      </c>
      <c r="Q46">
        <v>3425.6269106485879</v>
      </c>
      <c r="R46">
        <v>4565.0649542997871</v>
      </c>
      <c r="S46">
        <v>7319.4926155536596</v>
      </c>
    </row>
    <row r="47" spans="2:19" hidden="1" x14ac:dyDescent="0.25">
      <c r="B47" t="s">
        <v>3</v>
      </c>
      <c r="C47" t="s">
        <v>185</v>
      </c>
      <c r="D47" t="s">
        <v>194</v>
      </c>
      <c r="E47"/>
      <c r="F47"/>
      <c r="G47"/>
      <c r="H47"/>
      <c r="I47"/>
      <c r="J47"/>
      <c r="K47"/>
      <c r="L47"/>
      <c r="M47"/>
      <c r="N47"/>
      <c r="O47"/>
      <c r="P47"/>
      <c r="Q47"/>
      <c r="R47">
        <v>1186.992457076374</v>
      </c>
      <c r="S47">
        <v>1179.515328908923</v>
      </c>
    </row>
    <row r="48" spans="2:19" hidden="1" x14ac:dyDescent="0.25">
      <c r="B48" t="s">
        <v>3</v>
      </c>
      <c r="C48" t="s">
        <v>185</v>
      </c>
      <c r="D48" t="s">
        <v>406</v>
      </c>
      <c r="E48"/>
      <c r="F48"/>
      <c r="G48"/>
      <c r="H48"/>
      <c r="I48"/>
      <c r="J48"/>
      <c r="K48"/>
      <c r="L48"/>
      <c r="M48"/>
      <c r="N48"/>
      <c r="O48"/>
      <c r="P48"/>
      <c r="Q48"/>
      <c r="R48">
        <v>38.039415691675373</v>
      </c>
      <c r="S48">
        <v>59.03254486022503</v>
      </c>
    </row>
    <row r="49" spans="2:19" hidden="1" x14ac:dyDescent="0.25">
      <c r="B49" t="s">
        <v>3</v>
      </c>
      <c r="C49" t="s">
        <v>185</v>
      </c>
      <c r="D49" t="s">
        <v>407</v>
      </c>
      <c r="E49"/>
      <c r="F49"/>
      <c r="G49"/>
      <c r="H49"/>
      <c r="I49"/>
      <c r="J49"/>
      <c r="K49"/>
      <c r="L49"/>
      <c r="M49"/>
      <c r="N49"/>
      <c r="O49"/>
      <c r="P49"/>
      <c r="Q49"/>
      <c r="R49">
        <v>374.44528722724931</v>
      </c>
      <c r="S49">
        <v>587.85861653177824</v>
      </c>
    </row>
    <row r="50" spans="2:19" hidden="1" x14ac:dyDescent="0.25">
      <c r="B50" t="s">
        <v>3</v>
      </c>
      <c r="C50" t="s">
        <v>185</v>
      </c>
      <c r="D50" t="s">
        <v>117</v>
      </c>
      <c r="E50"/>
      <c r="F50"/>
      <c r="G50"/>
      <c r="H50" s="41"/>
      <c r="I50" s="41"/>
      <c r="J50" s="41"/>
      <c r="K50" s="41"/>
      <c r="L50" s="41"/>
      <c r="M50" s="41"/>
      <c r="N50" s="41"/>
      <c r="O50" s="41"/>
      <c r="P50" s="41"/>
      <c r="Q50" s="41"/>
      <c r="R50" s="41"/>
      <c r="S50" s="41"/>
    </row>
    <row r="51" spans="2:19" x14ac:dyDescent="0.25">
      <c r="B51" t="s">
        <v>3</v>
      </c>
      <c r="C51" t="s">
        <v>185</v>
      </c>
      <c r="D51" t="s">
        <v>118</v>
      </c>
      <c r="E51">
        <v>110235.9405</v>
      </c>
      <c r="F51">
        <v>79278.402577326502</v>
      </c>
      <c r="G51">
        <v>63818.352351004003</v>
      </c>
      <c r="H51">
        <v>53355.183947134101</v>
      </c>
      <c r="I51" s="57">
        <v>47951.892107711901</v>
      </c>
      <c r="J51">
        <v>43306.473048722299</v>
      </c>
      <c r="K51">
        <v>35088.630558204597</v>
      </c>
      <c r="L51">
        <v>24298.078240645598</v>
      </c>
      <c r="M51">
        <v>25591.420954151901</v>
      </c>
      <c r="N51">
        <v>24980.87861713663</v>
      </c>
      <c r="O51">
        <v>25888.127061652089</v>
      </c>
      <c r="P51">
        <v>36815.08409097245</v>
      </c>
      <c r="Q51">
        <v>18086.813173357739</v>
      </c>
      <c r="R51">
        <v>24029.955438758599</v>
      </c>
      <c r="S51">
        <v>36805.771996034629</v>
      </c>
    </row>
    <row r="52" spans="2:19" hidden="1" x14ac:dyDescent="0.25">
      <c r="B52" t="s">
        <v>3</v>
      </c>
      <c r="C52" t="s">
        <v>185</v>
      </c>
      <c r="D52" t="s">
        <v>195</v>
      </c>
      <c r="E52"/>
      <c r="F52"/>
      <c r="G52"/>
      <c r="H52"/>
      <c r="I52"/>
      <c r="J52"/>
      <c r="K52"/>
      <c r="L52"/>
      <c r="M52"/>
      <c r="N52"/>
      <c r="O52"/>
      <c r="P52"/>
      <c r="Q52"/>
      <c r="R52">
        <v>404.53856383236331</v>
      </c>
      <c r="S52">
        <v>478.44067723361582</v>
      </c>
    </row>
    <row r="53" spans="2:19" hidden="1" x14ac:dyDescent="0.25">
      <c r="B53" t="s">
        <v>3</v>
      </c>
      <c r="C53" t="s">
        <v>196</v>
      </c>
      <c r="D53" t="s">
        <v>30</v>
      </c>
      <c r="E53"/>
      <c r="F53"/>
      <c r="G53"/>
      <c r="H53">
        <v>1005.28116510392</v>
      </c>
      <c r="I53">
        <v>666.32676587441904</v>
      </c>
      <c r="J53">
        <v>1169.6350981529799</v>
      </c>
      <c r="K53">
        <v>1476.2587013054799</v>
      </c>
      <c r="L53">
        <v>972.82625533511498</v>
      </c>
      <c r="M53">
        <v>1599.22853798902</v>
      </c>
      <c r="N53">
        <v>1253.281300446067</v>
      </c>
      <c r="O53">
        <v>1296.258341696875</v>
      </c>
      <c r="P53">
        <v>1413.089043143146</v>
      </c>
      <c r="Q53">
        <v>835.65409364297614</v>
      </c>
      <c r="R53">
        <v>1103.0296590024279</v>
      </c>
      <c r="S53">
        <v>1549.9619793416041</v>
      </c>
    </row>
    <row r="54" spans="2:19" hidden="1" x14ac:dyDescent="0.25">
      <c r="B54" t="s">
        <v>3</v>
      </c>
      <c r="C54" t="s">
        <v>196</v>
      </c>
      <c r="D54" t="s">
        <v>31</v>
      </c>
      <c r="E54">
        <v>8808.5373899999995</v>
      </c>
      <c r="F54"/>
      <c r="G54"/>
      <c r="H54">
        <v>3576.8842266504198</v>
      </c>
      <c r="I54">
        <v>3462.0994780139299</v>
      </c>
      <c r="J54">
        <v>2726.8812980284602</v>
      </c>
      <c r="K54">
        <v>3674.8938554168299</v>
      </c>
      <c r="L54">
        <v>2774.1299665698498</v>
      </c>
      <c r="M54">
        <v>4686.4810931417896</v>
      </c>
      <c r="N54">
        <v>4174.9016487113186</v>
      </c>
      <c r="O54">
        <v>4515.6835500164298</v>
      </c>
      <c r="P54">
        <v>5948.1031521512541</v>
      </c>
      <c r="Q54">
        <v>3373.9707276413951</v>
      </c>
      <c r="R54">
        <v>4125.259140271567</v>
      </c>
      <c r="S54">
        <v>6905.3548129324918</v>
      </c>
    </row>
    <row r="55" spans="2:19" hidden="1" x14ac:dyDescent="0.25">
      <c r="B55" t="s">
        <v>3</v>
      </c>
      <c r="C55" t="s">
        <v>196</v>
      </c>
      <c r="D55" t="s">
        <v>35</v>
      </c>
      <c r="E55"/>
      <c r="F55"/>
      <c r="G55"/>
      <c r="H55">
        <v>150658.17184366001</v>
      </c>
      <c r="I55">
        <v>190002.02724002901</v>
      </c>
      <c r="J55">
        <v>165400.29572947099</v>
      </c>
      <c r="K55">
        <v>188173.130184907</v>
      </c>
      <c r="L55">
        <v>131441.785436565</v>
      </c>
      <c r="M55">
        <v>156472.641676648</v>
      </c>
      <c r="N55">
        <v>53385.346013301438</v>
      </c>
      <c r="O55" s="41"/>
      <c r="P55" s="41"/>
      <c r="Q55" s="41"/>
      <c r="R55">
        <v>109724.5296424766</v>
      </c>
      <c r="S55">
        <v>178906.09778948821</v>
      </c>
    </row>
    <row r="56" spans="2:19" hidden="1" x14ac:dyDescent="0.25">
      <c r="B56" t="s">
        <v>3</v>
      </c>
      <c r="C56" t="s">
        <v>196</v>
      </c>
      <c r="D56" t="s">
        <v>408</v>
      </c>
      <c r="E56"/>
      <c r="F56"/>
      <c r="G56"/>
      <c r="H56" s="41"/>
      <c r="I56" s="41"/>
      <c r="J56" s="41"/>
      <c r="K56" s="41"/>
      <c r="L56" s="41"/>
      <c r="M56">
        <v>361.04202783261297</v>
      </c>
      <c r="N56" s="41"/>
      <c r="O56" s="41"/>
      <c r="P56" s="41"/>
      <c r="Q56">
        <v>5.2411872213354433</v>
      </c>
      <c r="R56">
        <v>4.0427001735995116</v>
      </c>
      <c r="S56" s="41"/>
    </row>
    <row r="57" spans="2:19" hidden="1" x14ac:dyDescent="0.25">
      <c r="B57" t="s">
        <v>3</v>
      </c>
      <c r="C57" t="s">
        <v>197</v>
      </c>
      <c r="D57" t="s">
        <v>280</v>
      </c>
      <c r="E57">
        <v>257357141.449938</v>
      </c>
      <c r="F57">
        <v>270008367.04266</v>
      </c>
      <c r="G57">
        <v>253580601.06718099</v>
      </c>
      <c r="H57">
        <v>171314216.88301501</v>
      </c>
      <c r="I57">
        <v>219575156.549909</v>
      </c>
      <c r="J57">
        <v>195014874.41652599</v>
      </c>
      <c r="K57">
        <v>202420275.90335101</v>
      </c>
      <c r="L57">
        <v>186580326.38819799</v>
      </c>
      <c r="M57">
        <v>213357143.74747801</v>
      </c>
      <c r="N57">
        <v>191966318.5119426</v>
      </c>
      <c r="O57">
        <v>186102226.58743691</v>
      </c>
      <c r="P57">
        <v>226013394.9015533</v>
      </c>
      <c r="Q57">
        <v>147832898.14697769</v>
      </c>
      <c r="R57">
        <v>153747769.0757142</v>
      </c>
      <c r="S57">
        <v>221804938.2189734</v>
      </c>
    </row>
    <row r="58" spans="2:19" hidden="1" x14ac:dyDescent="0.25">
      <c r="B58" t="s">
        <v>3</v>
      </c>
      <c r="C58" t="s">
        <v>197</v>
      </c>
      <c r="D58" t="s">
        <v>94</v>
      </c>
      <c r="E58"/>
      <c r="F58"/>
      <c r="G58"/>
      <c r="H58"/>
      <c r="I58">
        <v>1210.9098422120401</v>
      </c>
      <c r="J58">
        <v>1115.50277376438</v>
      </c>
      <c r="K58">
        <v>1399.25858036723</v>
      </c>
      <c r="L58">
        <v>1351.3389640456701</v>
      </c>
      <c r="M58">
        <v>1800.1675202234201</v>
      </c>
      <c r="N58">
        <v>1321.723745088151</v>
      </c>
      <c r="O58">
        <v>1444.192723456144</v>
      </c>
      <c r="P58">
        <v>1851.9385022560371</v>
      </c>
      <c r="Q58">
        <v>989.1288458762607</v>
      </c>
      <c r="R58">
        <v>1236.714707993797</v>
      </c>
      <c r="S58">
        <v>1966.5502510349929</v>
      </c>
    </row>
    <row r="59" spans="2:19" hidden="1" x14ac:dyDescent="0.25">
      <c r="B59" t="s">
        <v>3</v>
      </c>
      <c r="C59" t="s">
        <v>199</v>
      </c>
      <c r="D59" t="s">
        <v>1</v>
      </c>
      <c r="E59">
        <v>72316576.664150894</v>
      </c>
      <c r="F59"/>
      <c r="G59"/>
      <c r="H59"/>
      <c r="I59"/>
      <c r="J59"/>
      <c r="K59"/>
      <c r="L59"/>
      <c r="M59"/>
      <c r="N59"/>
      <c r="O59"/>
      <c r="P59"/>
      <c r="Q59"/>
      <c r="R59"/>
      <c r="S59"/>
    </row>
    <row r="60" spans="2:19" hidden="1" x14ac:dyDescent="0.25">
      <c r="B60" t="s">
        <v>3</v>
      </c>
      <c r="C60" t="s">
        <v>199</v>
      </c>
      <c r="D60" t="s">
        <v>242</v>
      </c>
      <c r="E60">
        <v>18522670.440000001</v>
      </c>
      <c r="F60">
        <v>25743458.575551901</v>
      </c>
      <c r="G60">
        <v>34114625.15879</v>
      </c>
      <c r="H60">
        <v>15181179.4785328</v>
      </c>
      <c r="I60">
        <v>20108377.822807901</v>
      </c>
      <c r="J60">
        <v>22042292.384644698</v>
      </c>
      <c r="K60">
        <v>25004802.861381799</v>
      </c>
      <c r="L60">
        <v>15564328.8944491</v>
      </c>
      <c r="M60">
        <v>21356667.3511956</v>
      </c>
      <c r="N60">
        <v>35933103.575311579</v>
      </c>
      <c r="O60">
        <v>45178147.566430941</v>
      </c>
      <c r="P60">
        <v>30665353.990199748</v>
      </c>
      <c r="Q60">
        <v>15077984.28040598</v>
      </c>
      <c r="R60">
        <v>23293047.381559469</v>
      </c>
      <c r="S60">
        <v>37190987.258584313</v>
      </c>
    </row>
    <row r="61" spans="2:19" hidden="1" x14ac:dyDescent="0.25">
      <c r="B61" t="s">
        <v>3</v>
      </c>
      <c r="C61" t="s">
        <v>199</v>
      </c>
      <c r="D61" t="s">
        <v>586</v>
      </c>
      <c r="E61">
        <v>15599931.8448656</v>
      </c>
      <c r="F61">
        <v>26481621.3362315</v>
      </c>
      <c r="G61">
        <v>28998035.083475702</v>
      </c>
      <c r="H61">
        <v>13701756.6096147</v>
      </c>
      <c r="I61">
        <v>20047883.5534948</v>
      </c>
      <c r="J61">
        <v>19117303.157512002</v>
      </c>
      <c r="K61">
        <v>23205674.253332399</v>
      </c>
      <c r="L61">
        <v>14514168.974433299</v>
      </c>
      <c r="M61">
        <v>20057663.288228899</v>
      </c>
      <c r="N61">
        <v>21133206.653604459</v>
      </c>
      <c r="O61">
        <v>23204653.526713099</v>
      </c>
      <c r="P61">
        <v>24857303.214546159</v>
      </c>
      <c r="Q61">
        <v>13553622.646457899</v>
      </c>
      <c r="R61">
        <v>18155127.486539759</v>
      </c>
      <c r="S61">
        <v>33277997.68137658</v>
      </c>
    </row>
    <row r="62" spans="2:19" hidden="1" x14ac:dyDescent="0.25">
      <c r="B62" t="s">
        <v>3</v>
      </c>
      <c r="C62" t="s">
        <v>199</v>
      </c>
      <c r="D62" t="s">
        <v>593</v>
      </c>
      <c r="E62">
        <v>225871343.84175801</v>
      </c>
      <c r="F62">
        <v>348959924.224877</v>
      </c>
      <c r="G62">
        <v>325418459.19340599</v>
      </c>
      <c r="H62">
        <v>165499510.55338901</v>
      </c>
      <c r="I62">
        <v>213290196.52985001</v>
      </c>
      <c r="J62">
        <v>226121891.566342</v>
      </c>
      <c r="K62">
        <v>236459210.72816199</v>
      </c>
      <c r="L62">
        <v>173385284.36454499</v>
      </c>
      <c r="M62">
        <v>217726800.79924199</v>
      </c>
      <c r="N62">
        <v>213328062.1592176</v>
      </c>
      <c r="O62">
        <v>228554956.02345291</v>
      </c>
      <c r="P62">
        <v>256777370.19563979</v>
      </c>
      <c r="Q62">
        <v>164733507.9767392</v>
      </c>
      <c r="R62">
        <v>192503373.898826</v>
      </c>
      <c r="S62">
        <v>295882049.67512709</v>
      </c>
    </row>
    <row r="63" spans="2:19" hidden="1" x14ac:dyDescent="0.25">
      <c r="B63" t="s">
        <v>3</v>
      </c>
      <c r="C63" t="s">
        <v>264</v>
      </c>
      <c r="D63" t="s">
        <v>62</v>
      </c>
      <c r="E63"/>
      <c r="F63"/>
      <c r="G63"/>
      <c r="H63"/>
      <c r="I63"/>
      <c r="J63"/>
      <c r="K63"/>
      <c r="L63"/>
      <c r="M63"/>
      <c r="N63"/>
      <c r="O63"/>
      <c r="P63"/>
      <c r="Q63"/>
      <c r="R63">
        <v>473456.62592208828</v>
      </c>
      <c r="S63">
        <v>795729.01731722453</v>
      </c>
    </row>
    <row r="64" spans="2:19" hidden="1" x14ac:dyDescent="0.25">
      <c r="B64" t="s">
        <v>4</v>
      </c>
      <c r="C64" t="s">
        <v>185</v>
      </c>
      <c r="D64" t="s">
        <v>186</v>
      </c>
      <c r="E64"/>
      <c r="F64"/>
      <c r="G64"/>
      <c r="H64"/>
      <c r="I64"/>
      <c r="J64">
        <v>258790.30635016199</v>
      </c>
      <c r="K64">
        <v>446780.04556686501</v>
      </c>
      <c r="L64">
        <v>214245.25825562901</v>
      </c>
      <c r="M64">
        <v>546512.46279437002</v>
      </c>
      <c r="N64">
        <v>388269.96119950432</v>
      </c>
      <c r="O64">
        <v>374917.19915864768</v>
      </c>
      <c r="P64">
        <v>444043.19990254898</v>
      </c>
      <c r="Q64">
        <v>310989.9540225261</v>
      </c>
      <c r="R64">
        <v>571115.83535337122</v>
      </c>
      <c r="S64">
        <v>693842.5904456306</v>
      </c>
    </row>
    <row r="65" spans="2:19" hidden="1" x14ac:dyDescent="0.25">
      <c r="B65" t="s">
        <v>4</v>
      </c>
      <c r="C65" t="s">
        <v>185</v>
      </c>
      <c r="D65" t="s">
        <v>32</v>
      </c>
      <c r="E65"/>
      <c r="F65"/>
      <c r="G65"/>
      <c r="H65"/>
      <c r="I65">
        <v>5702935.57693562</v>
      </c>
      <c r="J65">
        <v>4278101.1431003604</v>
      </c>
      <c r="K65">
        <v>4718385.9318463001</v>
      </c>
      <c r="L65">
        <v>4020773.6633117502</v>
      </c>
      <c r="M65">
        <v>4302544.3107828395</v>
      </c>
      <c r="N65">
        <v>3703503.729347195</v>
      </c>
      <c r="O65">
        <v>3896924.1148820561</v>
      </c>
      <c r="P65">
        <v>4428895.6952474248</v>
      </c>
      <c r="Q65">
        <v>3451256.9602578748</v>
      </c>
      <c r="R65">
        <v>3448252.517926231</v>
      </c>
      <c r="S65">
        <v>4122751.895331711</v>
      </c>
    </row>
    <row r="66" spans="2:19" hidden="1" x14ac:dyDescent="0.25">
      <c r="B66" t="s">
        <v>4</v>
      </c>
      <c r="C66" t="s">
        <v>185</v>
      </c>
      <c r="D66" t="s">
        <v>187</v>
      </c>
      <c r="E66"/>
      <c r="F66"/>
      <c r="G66"/>
      <c r="H66"/>
      <c r="I66" s="41"/>
      <c r="J66" s="41"/>
      <c r="K66" s="41"/>
      <c r="L66" s="41"/>
      <c r="M66">
        <v>267.34981821730798</v>
      </c>
      <c r="N66">
        <v>175.57413060745131</v>
      </c>
      <c r="O66">
        <v>190.51264305011691</v>
      </c>
      <c r="P66">
        <v>242.93726293241139</v>
      </c>
      <c r="Q66">
        <v>164.81878581396671</v>
      </c>
      <c r="R66">
        <v>309.61679407506608</v>
      </c>
      <c r="S66">
        <v>406.95849573197899</v>
      </c>
    </row>
    <row r="67" spans="2:19" hidden="1" x14ac:dyDescent="0.25">
      <c r="B67" t="s">
        <v>4</v>
      </c>
      <c r="C67" t="s">
        <v>185</v>
      </c>
      <c r="D67" t="s">
        <v>36</v>
      </c>
      <c r="E67">
        <v>2961.6672918945801</v>
      </c>
      <c r="F67">
        <v>1711.4965749236001</v>
      </c>
      <c r="G67" s="41"/>
      <c r="H67">
        <v>833.00138618863696</v>
      </c>
      <c r="I67" s="41"/>
      <c r="J67">
        <v>1417.25839027961</v>
      </c>
      <c r="K67">
        <v>980.58768809918604</v>
      </c>
      <c r="L67">
        <v>1305.9079882537301</v>
      </c>
      <c r="M67">
        <v>782.76678406990595</v>
      </c>
      <c r="N67">
        <v>524.43030495283983</v>
      </c>
      <c r="O67">
        <v>466.1001206567646</v>
      </c>
      <c r="P67">
        <v>495.08044433517267</v>
      </c>
      <c r="Q67">
        <v>406.16739594058538</v>
      </c>
      <c r="R67">
        <v>524.73754620484499</v>
      </c>
      <c r="S67">
        <v>544.16781171070477</v>
      </c>
    </row>
    <row r="68" spans="2:19" hidden="1" x14ac:dyDescent="0.25">
      <c r="B68" t="s">
        <v>4</v>
      </c>
      <c r="C68" t="s">
        <v>185</v>
      </c>
      <c r="D68" t="s">
        <v>387</v>
      </c>
      <c r="E68"/>
      <c r="F68"/>
      <c r="G68"/>
      <c r="H68"/>
      <c r="I68"/>
      <c r="J68"/>
      <c r="K68"/>
      <c r="L68"/>
      <c r="M68"/>
      <c r="N68"/>
      <c r="O68"/>
      <c r="P68"/>
      <c r="Q68"/>
      <c r="R68">
        <v>946.38213060581961</v>
      </c>
      <c r="S68">
        <v>1401.320385822858</v>
      </c>
    </row>
    <row r="69" spans="2:19" hidden="1" x14ac:dyDescent="0.25">
      <c r="B69" t="s">
        <v>4</v>
      </c>
      <c r="C69" t="s">
        <v>185</v>
      </c>
      <c r="D69" t="s">
        <v>37</v>
      </c>
      <c r="E69"/>
      <c r="F69"/>
      <c r="G69"/>
      <c r="H69"/>
      <c r="I69">
        <v>8337.7454907636293</v>
      </c>
      <c r="J69">
        <v>8074.6539105490701</v>
      </c>
      <c r="K69">
        <v>7091.6216043483</v>
      </c>
      <c r="L69">
        <v>8708.8024405533106</v>
      </c>
      <c r="M69">
        <v>8090.8167149226501</v>
      </c>
      <c r="N69">
        <v>12139.986987605371</v>
      </c>
      <c r="O69">
        <v>9214.0641441757671</v>
      </c>
      <c r="P69">
        <v>12253.10596124939</v>
      </c>
      <c r="Q69">
        <v>12394.672049854051</v>
      </c>
      <c r="R69">
        <v>10515.47748355271</v>
      </c>
      <c r="S69">
        <v>7396.307066384581</v>
      </c>
    </row>
    <row r="70" spans="2:19" hidden="1" x14ac:dyDescent="0.25">
      <c r="B70" t="s">
        <v>4</v>
      </c>
      <c r="C70" t="s">
        <v>185</v>
      </c>
      <c r="D70" t="s">
        <v>41</v>
      </c>
      <c r="E70">
        <v>39556.152777949297</v>
      </c>
      <c r="F70">
        <v>45740.816967918901</v>
      </c>
      <c r="G70">
        <v>21073.727483556901</v>
      </c>
      <c r="H70" s="41"/>
      <c r="I70" s="41"/>
      <c r="J70">
        <v>12384.384017397701</v>
      </c>
      <c r="K70">
        <v>16014.8472441986</v>
      </c>
      <c r="L70">
        <v>13409.927888558201</v>
      </c>
      <c r="M70">
        <v>12262.172365926701</v>
      </c>
      <c r="N70">
        <v>11030.939235362481</v>
      </c>
      <c r="O70">
        <v>11226.453976220409</v>
      </c>
      <c r="P70">
        <v>12675.81156738219</v>
      </c>
      <c r="Q70">
        <v>9666.8499628642385</v>
      </c>
      <c r="R70">
        <v>15628.15967240082</v>
      </c>
      <c r="S70">
        <v>15244.15000814614</v>
      </c>
    </row>
    <row r="71" spans="2:19" hidden="1" x14ac:dyDescent="0.25">
      <c r="B71" t="s">
        <v>4</v>
      </c>
      <c r="C71" t="s">
        <v>185</v>
      </c>
      <c r="D71" t="s">
        <v>388</v>
      </c>
      <c r="E71"/>
      <c r="F71"/>
      <c r="G71"/>
      <c r="H71"/>
      <c r="I71"/>
      <c r="J71"/>
      <c r="K71"/>
      <c r="L71"/>
      <c r="M71"/>
      <c r="N71"/>
      <c r="O71"/>
      <c r="P71"/>
      <c r="Q71"/>
      <c r="R71">
        <v>252.79141597319409</v>
      </c>
      <c r="S71">
        <v>305.0597178613653</v>
      </c>
    </row>
    <row r="72" spans="2:19" hidden="1" x14ac:dyDescent="0.25">
      <c r="B72" t="s">
        <v>4</v>
      </c>
      <c r="C72" t="s">
        <v>185</v>
      </c>
      <c r="D72" t="s">
        <v>389</v>
      </c>
      <c r="E72"/>
      <c r="F72"/>
      <c r="G72"/>
      <c r="H72"/>
      <c r="I72"/>
      <c r="J72"/>
      <c r="K72"/>
      <c r="L72"/>
      <c r="M72"/>
      <c r="N72"/>
      <c r="O72"/>
      <c r="P72"/>
      <c r="Q72"/>
      <c r="R72">
        <v>184.31968315192731</v>
      </c>
      <c r="S72">
        <v>229.98595576367279</v>
      </c>
    </row>
    <row r="73" spans="2:19" hidden="1" x14ac:dyDescent="0.25">
      <c r="B73" t="s">
        <v>4</v>
      </c>
      <c r="C73" t="s">
        <v>185</v>
      </c>
      <c r="D73" t="s">
        <v>390</v>
      </c>
      <c r="E73"/>
      <c r="F73"/>
      <c r="G73"/>
      <c r="H73"/>
      <c r="I73"/>
      <c r="J73"/>
      <c r="K73"/>
      <c r="L73"/>
      <c r="M73"/>
      <c r="N73"/>
      <c r="O73"/>
      <c r="P73"/>
      <c r="Q73"/>
      <c r="R73">
        <v>81.774923013924067</v>
      </c>
      <c r="S73">
        <v>49.457789963493688</v>
      </c>
    </row>
    <row r="74" spans="2:19" hidden="1" x14ac:dyDescent="0.25">
      <c r="B74" t="s">
        <v>4</v>
      </c>
      <c r="C74" t="s">
        <v>185</v>
      </c>
      <c r="D74" t="s">
        <v>391</v>
      </c>
      <c r="E74"/>
      <c r="F74"/>
      <c r="G74"/>
      <c r="H74"/>
      <c r="I74"/>
      <c r="J74"/>
      <c r="K74"/>
      <c r="L74"/>
      <c r="M74"/>
      <c r="N74">
        <v>10608.07397910044</v>
      </c>
      <c r="O74">
        <v>11488.73044781245</v>
      </c>
      <c r="P74">
        <v>11334.64575230264</v>
      </c>
      <c r="Q74">
        <v>7084.1606983867487</v>
      </c>
      <c r="R74">
        <v>12433.027229562909</v>
      </c>
      <c r="S74">
        <v>9437.6872660910558</v>
      </c>
    </row>
    <row r="75" spans="2:19" hidden="1" x14ac:dyDescent="0.25">
      <c r="B75" t="s">
        <v>4</v>
      </c>
      <c r="C75" t="s">
        <v>185</v>
      </c>
      <c r="D75" t="s">
        <v>189</v>
      </c>
      <c r="E75"/>
      <c r="F75"/>
      <c r="G75"/>
      <c r="H75"/>
      <c r="I75"/>
      <c r="J75"/>
      <c r="K75"/>
      <c r="L75"/>
      <c r="M75"/>
      <c r="N75"/>
      <c r="O75"/>
      <c r="P75"/>
      <c r="Q75"/>
      <c r="R75">
        <v>682.36814944617288</v>
      </c>
      <c r="S75">
        <v>867.47919144380921</v>
      </c>
    </row>
    <row r="76" spans="2:19" hidden="1" x14ac:dyDescent="0.25">
      <c r="B76" t="s">
        <v>4</v>
      </c>
      <c r="C76" t="s">
        <v>185</v>
      </c>
      <c r="D76" t="s">
        <v>392</v>
      </c>
      <c r="E76"/>
      <c r="F76"/>
      <c r="G76"/>
      <c r="H76"/>
      <c r="I76"/>
      <c r="J76"/>
      <c r="K76"/>
      <c r="L76"/>
      <c r="M76"/>
      <c r="N76"/>
      <c r="O76"/>
      <c r="P76"/>
      <c r="Q76"/>
      <c r="R76"/>
      <c r="S76" s="41"/>
    </row>
    <row r="77" spans="2:19" hidden="1" x14ac:dyDescent="0.25">
      <c r="B77" t="s">
        <v>4</v>
      </c>
      <c r="C77" t="s">
        <v>185</v>
      </c>
      <c r="D77" t="s">
        <v>393</v>
      </c>
      <c r="E77"/>
      <c r="F77"/>
      <c r="G77"/>
      <c r="H77"/>
      <c r="I77"/>
      <c r="J77"/>
      <c r="K77"/>
      <c r="L77"/>
      <c r="M77"/>
      <c r="N77"/>
      <c r="O77"/>
      <c r="P77"/>
      <c r="Q77"/>
      <c r="R77">
        <v>36.062894515817689</v>
      </c>
      <c r="S77">
        <v>45.920841288025819</v>
      </c>
    </row>
    <row r="78" spans="2:19" hidden="1" x14ac:dyDescent="0.25">
      <c r="B78" t="s">
        <v>4</v>
      </c>
      <c r="C78" t="s">
        <v>185</v>
      </c>
      <c r="D78" t="s">
        <v>67</v>
      </c>
      <c r="E78"/>
      <c r="F78"/>
      <c r="G78"/>
      <c r="H78">
        <v>968174.85281187401</v>
      </c>
      <c r="I78">
        <v>719215.45654801198</v>
      </c>
      <c r="J78">
        <v>358504.078048834</v>
      </c>
      <c r="K78">
        <v>596760.59874019003</v>
      </c>
      <c r="L78">
        <v>448949.44103777601</v>
      </c>
      <c r="M78">
        <v>505749.88654584897</v>
      </c>
      <c r="N78">
        <v>422218.20947111869</v>
      </c>
      <c r="O78">
        <v>374849.09890121012</v>
      </c>
      <c r="P78">
        <v>492898.64152586082</v>
      </c>
      <c r="Q78">
        <v>389914.29339072743</v>
      </c>
      <c r="R78">
        <v>735740.91010333609</v>
      </c>
      <c r="S78">
        <v>802968.50239130203</v>
      </c>
    </row>
    <row r="79" spans="2:19" hidden="1" x14ac:dyDescent="0.25">
      <c r="B79" t="s">
        <v>4</v>
      </c>
      <c r="C79" t="s">
        <v>185</v>
      </c>
      <c r="D79" t="s">
        <v>394</v>
      </c>
      <c r="E79"/>
      <c r="F79"/>
      <c r="G79"/>
      <c r="H79"/>
      <c r="I79"/>
      <c r="J79"/>
      <c r="K79"/>
      <c r="L79"/>
      <c r="M79"/>
      <c r="N79"/>
      <c r="O79"/>
      <c r="P79"/>
      <c r="Q79"/>
      <c r="R79"/>
      <c r="S79" s="41"/>
    </row>
    <row r="80" spans="2:19" hidden="1" x14ac:dyDescent="0.25">
      <c r="B80" t="s">
        <v>4</v>
      </c>
      <c r="C80" t="s">
        <v>185</v>
      </c>
      <c r="D80" t="s">
        <v>71</v>
      </c>
      <c r="E80"/>
      <c r="F80"/>
      <c r="G80"/>
      <c r="H80">
        <v>10157.0589372329</v>
      </c>
      <c r="I80">
        <v>9386.5811472028909</v>
      </c>
      <c r="J80">
        <v>7110.7161484661401</v>
      </c>
      <c r="K80">
        <v>7374.9944753783102</v>
      </c>
      <c r="L80">
        <v>5786.8012694583203</v>
      </c>
      <c r="M80">
        <v>6400.2202996668602</v>
      </c>
      <c r="N80">
        <v>5541.6435686358691</v>
      </c>
      <c r="O80">
        <v>5522.2087189237091</v>
      </c>
      <c r="P80">
        <v>6796.1782429801033</v>
      </c>
      <c r="Q80">
        <v>6146.156827534036</v>
      </c>
      <c r="R80">
        <v>6967.1986629192807</v>
      </c>
      <c r="S80">
        <v>8332.9246136010552</v>
      </c>
    </row>
    <row r="81" spans="2:19" hidden="1" x14ac:dyDescent="0.25">
      <c r="B81" t="s">
        <v>4</v>
      </c>
      <c r="C81" t="s">
        <v>185</v>
      </c>
      <c r="D81" t="s">
        <v>72</v>
      </c>
      <c r="E81">
        <v>184719.102844557</v>
      </c>
      <c r="F81">
        <v>205495.46644652399</v>
      </c>
      <c r="G81">
        <v>165325.17804480001</v>
      </c>
      <c r="H81">
        <v>124261.271764782</v>
      </c>
      <c r="I81">
        <v>139277.64497470699</v>
      </c>
      <c r="J81">
        <v>110873.59437057</v>
      </c>
      <c r="K81">
        <v>119852.07124030399</v>
      </c>
      <c r="L81">
        <v>103193.439525733</v>
      </c>
      <c r="M81">
        <v>95253.592211606898</v>
      </c>
      <c r="N81">
        <v>101611.5185441927</v>
      </c>
      <c r="O81">
        <v>92321.888078496006</v>
      </c>
      <c r="P81">
        <v>111322.5430645145</v>
      </c>
      <c r="Q81">
        <v>85157.95673215382</v>
      </c>
      <c r="R81">
        <v>119270.25511775201</v>
      </c>
      <c r="S81">
        <v>133406.51520724871</v>
      </c>
    </row>
    <row r="82" spans="2:19" hidden="1" x14ac:dyDescent="0.25">
      <c r="B82" t="s">
        <v>4</v>
      </c>
      <c r="C82" t="s">
        <v>185</v>
      </c>
      <c r="D82" t="s">
        <v>73</v>
      </c>
      <c r="E82">
        <v>158.971159659645</v>
      </c>
      <c r="F82">
        <v>243.77350664474801</v>
      </c>
      <c r="G82">
        <v>49.490469417600004</v>
      </c>
      <c r="H82">
        <v>90.542290981308597</v>
      </c>
      <c r="I82">
        <v>20.244614312354202</v>
      </c>
      <c r="J82">
        <v>37.155030829483898</v>
      </c>
      <c r="K82">
        <v>51.767356844951998</v>
      </c>
      <c r="L82">
        <v>38.624632699876898</v>
      </c>
      <c r="M82">
        <v>44.293804864606102</v>
      </c>
      <c r="N82">
        <v>39.390345268691391</v>
      </c>
      <c r="O82">
        <v>33.661302205897641</v>
      </c>
      <c r="P82">
        <v>42.547196927815733</v>
      </c>
      <c r="Q82">
        <v>32.48503033420846</v>
      </c>
      <c r="R82">
        <v>51.308967489618588</v>
      </c>
      <c r="S82">
        <v>51.196148606409018</v>
      </c>
    </row>
    <row r="83" spans="2:19" hidden="1" x14ac:dyDescent="0.25">
      <c r="B83" t="s">
        <v>4</v>
      </c>
      <c r="C83" t="s">
        <v>185</v>
      </c>
      <c r="D83" t="s">
        <v>395</v>
      </c>
      <c r="E83"/>
      <c r="F83"/>
      <c r="G83"/>
      <c r="H83"/>
      <c r="I83"/>
      <c r="J83"/>
      <c r="K83"/>
      <c r="L83"/>
      <c r="M83"/>
      <c r="N83"/>
      <c r="O83"/>
      <c r="P83"/>
      <c r="Q83"/>
      <c r="R83">
        <v>1929.591792768395</v>
      </c>
      <c r="S83">
        <v>2025.1098976408221</v>
      </c>
    </row>
    <row r="84" spans="2:19" hidden="1" x14ac:dyDescent="0.25">
      <c r="B84" t="s">
        <v>4</v>
      </c>
      <c r="C84" t="s">
        <v>185</v>
      </c>
      <c r="D84" t="s">
        <v>190</v>
      </c>
      <c r="E84"/>
      <c r="F84"/>
      <c r="G84"/>
      <c r="H84"/>
      <c r="I84">
        <v>980452.45187011897</v>
      </c>
      <c r="J84">
        <v>817091.36529138498</v>
      </c>
      <c r="K84">
        <v>862827.17987734603</v>
      </c>
      <c r="L84">
        <v>842326.81420917495</v>
      </c>
      <c r="M84">
        <v>796166.02659655001</v>
      </c>
      <c r="N84">
        <v>597833.65253295703</v>
      </c>
      <c r="O84">
        <v>658689.68096134847</v>
      </c>
      <c r="P84">
        <v>768857.68575805088</v>
      </c>
      <c r="Q84">
        <v>616184.50273068401</v>
      </c>
      <c r="R84">
        <v>584070.18945937522</v>
      </c>
      <c r="S84">
        <v>667422.68170955952</v>
      </c>
    </row>
    <row r="85" spans="2:19" hidden="1" x14ac:dyDescent="0.25">
      <c r="B85" t="s">
        <v>4</v>
      </c>
      <c r="C85" t="s">
        <v>185</v>
      </c>
      <c r="D85" t="s">
        <v>74</v>
      </c>
      <c r="E85">
        <v>15676.687642385899</v>
      </c>
      <c r="F85" s="41"/>
      <c r="G85">
        <v>11611.265146493501</v>
      </c>
      <c r="H85">
        <v>4581.3722866097296</v>
      </c>
      <c r="I85" s="41"/>
      <c r="J85">
        <v>2704.4227029439799</v>
      </c>
      <c r="K85">
        <v>1927.4387773629401</v>
      </c>
      <c r="L85">
        <v>2232.2296632883399</v>
      </c>
      <c r="M85">
        <v>2124.8082023106899</v>
      </c>
      <c r="N85">
        <v>1843.115149384711</v>
      </c>
      <c r="O85">
        <v>1351.4115197402029</v>
      </c>
      <c r="P85">
        <v>1884.372684371511</v>
      </c>
      <c r="Q85">
        <v>1614.841153676223</v>
      </c>
      <c r="R85">
        <v>2125.6541920265699</v>
      </c>
      <c r="S85">
        <v>2210.00998223121</v>
      </c>
    </row>
    <row r="86" spans="2:19" hidden="1" x14ac:dyDescent="0.25">
      <c r="B86" t="s">
        <v>4</v>
      </c>
      <c r="C86" t="s">
        <v>185</v>
      </c>
      <c r="D86" t="s">
        <v>396</v>
      </c>
      <c r="E86"/>
      <c r="F86"/>
      <c r="G86"/>
      <c r="H86"/>
      <c r="I86"/>
      <c r="J86"/>
      <c r="K86"/>
      <c r="L86"/>
      <c r="M86"/>
      <c r="N86"/>
      <c r="O86"/>
      <c r="P86"/>
      <c r="Q86"/>
      <c r="R86" s="41"/>
      <c r="S86" s="41"/>
    </row>
    <row r="87" spans="2:19" hidden="1" x14ac:dyDescent="0.25">
      <c r="B87" t="s">
        <v>4</v>
      </c>
      <c r="C87" t="s">
        <v>185</v>
      </c>
      <c r="D87" t="s">
        <v>76</v>
      </c>
      <c r="E87"/>
      <c r="F87"/>
      <c r="G87"/>
      <c r="H87">
        <v>394716.99619382003</v>
      </c>
      <c r="I87">
        <v>453229.82967533002</v>
      </c>
      <c r="J87">
        <v>326251.562532957</v>
      </c>
      <c r="K87">
        <v>435120.36403426202</v>
      </c>
      <c r="L87">
        <v>289847.21044235799</v>
      </c>
      <c r="M87">
        <v>386787.67576804198</v>
      </c>
      <c r="N87">
        <v>222128.86924125851</v>
      </c>
      <c r="O87">
        <v>225510.23832917679</v>
      </c>
      <c r="P87">
        <v>290745.76880463213</v>
      </c>
      <c r="Q87">
        <v>214605.82953409301</v>
      </c>
      <c r="R87">
        <v>292875.99145509861</v>
      </c>
      <c r="S87">
        <v>426947.62372821831</v>
      </c>
    </row>
    <row r="88" spans="2:19" hidden="1" x14ac:dyDescent="0.25">
      <c r="B88" t="s">
        <v>4</v>
      </c>
      <c r="C88" t="s">
        <v>185</v>
      </c>
      <c r="D88" t="s">
        <v>80</v>
      </c>
      <c r="E88"/>
      <c r="F88"/>
      <c r="G88"/>
      <c r="H88">
        <v>125390.436108432</v>
      </c>
      <c r="I88">
        <v>101470.309197147</v>
      </c>
      <c r="J88">
        <v>92354.035516088305</v>
      </c>
      <c r="K88">
        <v>93136.956480223103</v>
      </c>
      <c r="L88">
        <v>86731.022699340901</v>
      </c>
      <c r="M88">
        <v>86941.533185790206</v>
      </c>
      <c r="N88">
        <v>82852.93300436491</v>
      </c>
      <c r="O88">
        <v>82090.187395372021</v>
      </c>
      <c r="P88">
        <v>90717.722053021076</v>
      </c>
      <c r="Q88">
        <v>75270.362773563102</v>
      </c>
      <c r="R88">
        <v>82570.588027450343</v>
      </c>
      <c r="S88">
        <v>86493.783680168315</v>
      </c>
    </row>
    <row r="89" spans="2:19" hidden="1" x14ac:dyDescent="0.25">
      <c r="B89" t="s">
        <v>4</v>
      </c>
      <c r="C89" t="s">
        <v>185</v>
      </c>
      <c r="D89" t="s">
        <v>397</v>
      </c>
      <c r="E89"/>
      <c r="F89"/>
      <c r="G89"/>
      <c r="H89"/>
      <c r="I89"/>
      <c r="J89"/>
      <c r="K89"/>
      <c r="L89"/>
      <c r="M89"/>
      <c r="N89"/>
      <c r="O89"/>
      <c r="P89"/>
      <c r="Q89"/>
      <c r="R89">
        <v>855.8554185188442</v>
      </c>
      <c r="S89">
        <v>1131.662838806084</v>
      </c>
    </row>
    <row r="90" spans="2:19" hidden="1" x14ac:dyDescent="0.25">
      <c r="B90" t="s">
        <v>4</v>
      </c>
      <c r="C90" t="s">
        <v>185</v>
      </c>
      <c r="D90" t="s">
        <v>82</v>
      </c>
      <c r="E90">
        <v>155460.45554834499</v>
      </c>
      <c r="F90">
        <v>151732.144935016</v>
      </c>
      <c r="G90">
        <v>50297.754580588196</v>
      </c>
      <c r="H90">
        <v>84864.708473654493</v>
      </c>
      <c r="I90">
        <v>84357.106109721703</v>
      </c>
      <c r="J90">
        <v>62847.285087619399</v>
      </c>
      <c r="K90">
        <v>74283.564889354704</v>
      </c>
      <c r="L90">
        <v>61115.089214309002</v>
      </c>
      <c r="M90">
        <v>61027.058248632697</v>
      </c>
      <c r="N90">
        <v>56546.084190361442</v>
      </c>
      <c r="O90">
        <v>54685.540545644733</v>
      </c>
      <c r="P90">
        <v>67395.447119156976</v>
      </c>
      <c r="Q90">
        <v>52221.203644066933</v>
      </c>
      <c r="R90">
        <v>75219.451563379305</v>
      </c>
      <c r="S90">
        <v>88642.954418465612</v>
      </c>
    </row>
    <row r="91" spans="2:19" hidden="1" x14ac:dyDescent="0.25">
      <c r="B91" t="s">
        <v>4</v>
      </c>
      <c r="C91" t="s">
        <v>185</v>
      </c>
      <c r="D91" t="s">
        <v>398</v>
      </c>
      <c r="E91"/>
      <c r="F91"/>
      <c r="G91"/>
      <c r="H91"/>
      <c r="I91"/>
      <c r="J91"/>
      <c r="K91"/>
      <c r="L91"/>
      <c r="M91"/>
      <c r="N91"/>
      <c r="O91"/>
      <c r="P91"/>
      <c r="Q91"/>
      <c r="R91" s="41"/>
      <c r="S91" s="41"/>
    </row>
    <row r="92" spans="2:19" hidden="1" x14ac:dyDescent="0.25">
      <c r="B92" t="s">
        <v>4</v>
      </c>
      <c r="C92" t="s">
        <v>185</v>
      </c>
      <c r="D92" t="s">
        <v>399</v>
      </c>
      <c r="E92"/>
      <c r="F92"/>
      <c r="G92"/>
      <c r="H92"/>
      <c r="I92"/>
      <c r="J92"/>
      <c r="K92"/>
      <c r="L92"/>
      <c r="M92"/>
      <c r="N92"/>
      <c r="O92"/>
      <c r="P92"/>
      <c r="Q92"/>
      <c r="R92"/>
      <c r="S92" s="41"/>
    </row>
    <row r="93" spans="2:19" hidden="1" x14ac:dyDescent="0.25">
      <c r="B93" t="s">
        <v>4</v>
      </c>
      <c r="C93" t="s">
        <v>185</v>
      </c>
      <c r="D93" t="s">
        <v>400</v>
      </c>
      <c r="E93"/>
      <c r="F93"/>
      <c r="G93"/>
      <c r="H93"/>
      <c r="I93"/>
      <c r="J93"/>
      <c r="K93"/>
      <c r="L93"/>
      <c r="M93"/>
      <c r="N93"/>
      <c r="O93"/>
      <c r="P93"/>
      <c r="Q93"/>
      <c r="R93">
        <v>182.47326311906821</v>
      </c>
      <c r="S93">
        <v>245.66419657801421</v>
      </c>
    </row>
    <row r="94" spans="2:19" hidden="1" x14ac:dyDescent="0.25">
      <c r="B94" t="s">
        <v>4</v>
      </c>
      <c r="C94" t="s">
        <v>185</v>
      </c>
      <c r="D94" t="s">
        <v>192</v>
      </c>
      <c r="E94"/>
      <c r="F94"/>
      <c r="G94"/>
      <c r="H94"/>
      <c r="I94">
        <v>269948.98415235901</v>
      </c>
      <c r="J94">
        <v>232563.41518084999</v>
      </c>
      <c r="K94">
        <v>245533.18467452101</v>
      </c>
      <c r="L94">
        <v>221644.764449743</v>
      </c>
      <c r="M94">
        <v>222463.31818241</v>
      </c>
      <c r="N94">
        <v>208861.85888402071</v>
      </c>
      <c r="O94">
        <v>203703.47630470421</v>
      </c>
      <c r="P94">
        <v>250083.00002626039</v>
      </c>
      <c r="Q94">
        <v>208728.66300023851</v>
      </c>
      <c r="R94">
        <v>239531.29442495681</v>
      </c>
      <c r="S94">
        <v>250862.9965722425</v>
      </c>
    </row>
    <row r="95" spans="2:19" hidden="1" x14ac:dyDescent="0.25">
      <c r="B95" t="s">
        <v>4</v>
      </c>
      <c r="C95" t="s">
        <v>185</v>
      </c>
      <c r="D95" t="s">
        <v>401</v>
      </c>
      <c r="E95"/>
      <c r="F95"/>
      <c r="G95"/>
      <c r="H95"/>
      <c r="I95"/>
      <c r="J95"/>
      <c r="K95"/>
      <c r="L95"/>
      <c r="M95"/>
      <c r="N95"/>
      <c r="O95"/>
      <c r="P95"/>
      <c r="Q95"/>
      <c r="R95">
        <v>235.86136352218699</v>
      </c>
      <c r="S95">
        <v>305.6782789858143</v>
      </c>
    </row>
    <row r="96" spans="2:19" hidden="1" x14ac:dyDescent="0.25">
      <c r="B96" t="s">
        <v>4</v>
      </c>
      <c r="C96" t="s">
        <v>185</v>
      </c>
      <c r="D96" t="s">
        <v>402</v>
      </c>
      <c r="E96"/>
      <c r="F96"/>
      <c r="G96"/>
      <c r="H96"/>
      <c r="I96"/>
      <c r="J96"/>
      <c r="K96"/>
      <c r="L96"/>
      <c r="M96"/>
      <c r="N96"/>
      <c r="O96"/>
      <c r="P96"/>
      <c r="Q96"/>
      <c r="R96"/>
      <c r="S96" s="41"/>
    </row>
    <row r="97" spans="2:19" hidden="1" x14ac:dyDescent="0.25">
      <c r="B97" t="s">
        <v>4</v>
      </c>
      <c r="C97" t="s">
        <v>185</v>
      </c>
      <c r="D97" t="s">
        <v>96</v>
      </c>
      <c r="E97"/>
      <c r="F97"/>
      <c r="G97"/>
      <c r="H97"/>
      <c r="I97">
        <v>34638505.246200301</v>
      </c>
      <c r="J97">
        <v>28984209.195866499</v>
      </c>
      <c r="K97">
        <v>31162181.594391901</v>
      </c>
      <c r="L97">
        <v>26798510.1739273</v>
      </c>
      <c r="M97">
        <v>28002459.7188683</v>
      </c>
      <c r="N97">
        <v>25549275.15920138</v>
      </c>
      <c r="O97">
        <v>25312781.33110984</v>
      </c>
      <c r="P97">
        <v>30402666.05137419</v>
      </c>
      <c r="Q97">
        <v>23819382.349093441</v>
      </c>
      <c r="R97">
        <v>27761168.652461808</v>
      </c>
      <c r="S97">
        <v>32754876.28607633</v>
      </c>
    </row>
    <row r="98" spans="2:19" hidden="1" x14ac:dyDescent="0.25">
      <c r="B98" t="s">
        <v>4</v>
      </c>
      <c r="C98" t="s">
        <v>185</v>
      </c>
      <c r="D98" t="s">
        <v>403</v>
      </c>
      <c r="E98"/>
      <c r="F98"/>
      <c r="G98"/>
      <c r="H98"/>
      <c r="I98"/>
      <c r="J98"/>
      <c r="K98"/>
      <c r="L98"/>
      <c r="M98"/>
      <c r="N98"/>
      <c r="O98"/>
      <c r="P98"/>
      <c r="Q98"/>
      <c r="R98"/>
      <c r="S98" s="41"/>
    </row>
    <row r="99" spans="2:19" hidden="1" x14ac:dyDescent="0.25">
      <c r="B99" t="s">
        <v>4</v>
      </c>
      <c r="C99" t="s">
        <v>185</v>
      </c>
      <c r="D99" t="s">
        <v>404</v>
      </c>
      <c r="E99"/>
      <c r="F99"/>
      <c r="G99"/>
      <c r="H99"/>
      <c r="I99"/>
      <c r="J99"/>
      <c r="K99"/>
      <c r="L99"/>
      <c r="M99"/>
      <c r="N99"/>
      <c r="O99"/>
      <c r="P99"/>
      <c r="Q99"/>
      <c r="R99" s="41"/>
      <c r="S99" s="41"/>
    </row>
    <row r="100" spans="2:19" hidden="1" x14ac:dyDescent="0.25">
      <c r="B100" t="s">
        <v>4</v>
      </c>
      <c r="C100" t="s">
        <v>185</v>
      </c>
      <c r="D100" t="s">
        <v>100</v>
      </c>
      <c r="E100"/>
      <c r="F100"/>
      <c r="G100"/>
      <c r="H100">
        <v>1132.5965881499501</v>
      </c>
      <c r="I100">
        <v>771.64554693216098</v>
      </c>
      <c r="J100">
        <v>912.52822110643797</v>
      </c>
      <c r="K100">
        <v>916.78282675012099</v>
      </c>
      <c r="L100">
        <v>820.58966576329397</v>
      </c>
      <c r="M100">
        <v>778.24907480624802</v>
      </c>
      <c r="N100">
        <v>614.17744613535285</v>
      </c>
      <c r="O100">
        <v>581.84282227232416</v>
      </c>
      <c r="P100">
        <v>687.63452905752854</v>
      </c>
      <c r="Q100">
        <v>599.16513251669699</v>
      </c>
      <c r="R100">
        <v>761.59653905258881</v>
      </c>
      <c r="S100">
        <v>773.99417434157658</v>
      </c>
    </row>
    <row r="101" spans="2:19" hidden="1" x14ac:dyDescent="0.25">
      <c r="B101" t="s">
        <v>4</v>
      </c>
      <c r="C101" t="s">
        <v>185</v>
      </c>
      <c r="D101" t="s">
        <v>193</v>
      </c>
      <c r="E101"/>
      <c r="F101"/>
      <c r="G101"/>
      <c r="H101"/>
      <c r="I101"/>
      <c r="J101"/>
      <c r="K101"/>
      <c r="L101"/>
      <c r="M101"/>
      <c r="N101"/>
      <c r="O101"/>
      <c r="P101"/>
      <c r="Q101"/>
      <c r="R101">
        <v>131.91885809098159</v>
      </c>
      <c r="S101" s="41"/>
    </row>
    <row r="102" spans="2:19" hidden="1" x14ac:dyDescent="0.25">
      <c r="B102" t="s">
        <v>4</v>
      </c>
      <c r="C102" t="s">
        <v>185</v>
      </c>
      <c r="D102" t="s">
        <v>405</v>
      </c>
      <c r="E102"/>
      <c r="F102"/>
      <c r="G102"/>
      <c r="H102"/>
      <c r="I102"/>
      <c r="J102"/>
      <c r="K102"/>
      <c r="L102"/>
      <c r="M102"/>
      <c r="N102"/>
      <c r="O102"/>
      <c r="P102"/>
      <c r="Q102"/>
      <c r="R102" s="41"/>
      <c r="S102" s="41"/>
    </row>
    <row r="103" spans="2:19" hidden="1" x14ac:dyDescent="0.25">
      <c r="B103" t="s">
        <v>4</v>
      </c>
      <c r="C103" t="s">
        <v>185</v>
      </c>
      <c r="D103" t="s">
        <v>101</v>
      </c>
      <c r="E103"/>
      <c r="F103"/>
      <c r="G103"/>
      <c r="H103" s="41"/>
      <c r="I103" s="41"/>
      <c r="J103">
        <v>552.75026043974594</v>
      </c>
      <c r="K103" s="41"/>
      <c r="L103">
        <v>299.08085901675599</v>
      </c>
      <c r="M103">
        <v>490.03255080095801</v>
      </c>
      <c r="N103" s="41"/>
      <c r="O103" s="41"/>
      <c r="P103" s="41"/>
      <c r="Q103" s="41"/>
      <c r="R103" s="41"/>
      <c r="S103" s="41"/>
    </row>
    <row r="104" spans="2:19" hidden="1" x14ac:dyDescent="0.25">
      <c r="B104" t="s">
        <v>4</v>
      </c>
      <c r="C104" t="s">
        <v>185</v>
      </c>
      <c r="D104" t="s">
        <v>102</v>
      </c>
      <c r="E104"/>
      <c r="F104"/>
      <c r="G104"/>
      <c r="H104">
        <v>26330.251340176801</v>
      </c>
      <c r="I104" s="41"/>
      <c r="J104">
        <v>9704.0782975654092</v>
      </c>
      <c r="K104">
        <v>14295.2680139229</v>
      </c>
      <c r="L104">
        <v>9766.6533541195895</v>
      </c>
      <c r="M104">
        <v>13929.799678936801</v>
      </c>
      <c r="N104">
        <v>11615.032093416041</v>
      </c>
      <c r="O104">
        <v>8707.6947614929104</v>
      </c>
      <c r="P104" s="41"/>
      <c r="Q104" s="41"/>
      <c r="R104" s="41"/>
      <c r="S104" s="41"/>
    </row>
    <row r="105" spans="2:19" hidden="1" x14ac:dyDescent="0.25">
      <c r="B105" t="s">
        <v>4</v>
      </c>
      <c r="C105" t="s">
        <v>185</v>
      </c>
      <c r="D105" t="s">
        <v>115</v>
      </c>
      <c r="E105"/>
      <c r="F105"/>
      <c r="G105"/>
      <c r="H105">
        <v>41954.277997299803</v>
      </c>
      <c r="I105">
        <v>50921.514068969002</v>
      </c>
      <c r="J105">
        <v>42053.215578970099</v>
      </c>
      <c r="K105">
        <v>50794.932666070301</v>
      </c>
      <c r="L105">
        <v>40724.997721814601</v>
      </c>
      <c r="M105">
        <v>45317.713044427299</v>
      </c>
      <c r="N105">
        <v>39529.260448556277</v>
      </c>
      <c r="O105">
        <v>39824.907846311922</v>
      </c>
      <c r="P105">
        <v>49984.134663431258</v>
      </c>
      <c r="Q105">
        <v>36674.181890125219</v>
      </c>
      <c r="R105">
        <v>48539.398253760941</v>
      </c>
      <c r="S105">
        <v>61186.731575950711</v>
      </c>
    </row>
    <row r="106" spans="2:19" hidden="1" x14ac:dyDescent="0.25">
      <c r="B106" t="s">
        <v>4</v>
      </c>
      <c r="C106" t="s">
        <v>185</v>
      </c>
      <c r="D106" t="s">
        <v>116</v>
      </c>
      <c r="E106"/>
      <c r="F106"/>
      <c r="G106"/>
      <c r="H106">
        <v>67617.078387795307</v>
      </c>
      <c r="I106">
        <v>76061.934284070696</v>
      </c>
      <c r="J106">
        <v>57861.576430278801</v>
      </c>
      <c r="K106">
        <v>69532.446695850798</v>
      </c>
      <c r="L106">
        <v>57508.397241061699</v>
      </c>
      <c r="M106">
        <v>56494.443314236298</v>
      </c>
      <c r="N106">
        <v>46385.70971845508</v>
      </c>
      <c r="O106">
        <v>46359.263032191113</v>
      </c>
      <c r="P106">
        <v>56453.679003472716</v>
      </c>
      <c r="Q106">
        <v>43319.499034750093</v>
      </c>
      <c r="R106">
        <v>56322.822650932299</v>
      </c>
      <c r="S106">
        <v>67356.990573883522</v>
      </c>
    </row>
    <row r="107" spans="2:19" hidden="1" x14ac:dyDescent="0.25">
      <c r="B107" t="s">
        <v>4</v>
      </c>
      <c r="C107" t="s">
        <v>185</v>
      </c>
      <c r="D107" t="s">
        <v>194</v>
      </c>
      <c r="E107"/>
      <c r="F107"/>
      <c r="G107"/>
      <c r="H107"/>
      <c r="I107"/>
      <c r="J107"/>
      <c r="K107"/>
      <c r="L107"/>
      <c r="M107"/>
      <c r="N107"/>
      <c r="O107"/>
      <c r="P107"/>
      <c r="Q107"/>
      <c r="R107">
        <v>17316.085551488952</v>
      </c>
      <c r="S107">
        <v>11234.380390410921</v>
      </c>
    </row>
    <row r="108" spans="2:19" hidden="1" x14ac:dyDescent="0.25">
      <c r="B108" t="s">
        <v>4</v>
      </c>
      <c r="C108" t="s">
        <v>185</v>
      </c>
      <c r="D108" t="s">
        <v>406</v>
      </c>
      <c r="E108"/>
      <c r="F108"/>
      <c r="G108"/>
      <c r="H108"/>
      <c r="I108"/>
      <c r="J108"/>
      <c r="K108"/>
      <c r="L108"/>
      <c r="M108"/>
      <c r="N108"/>
      <c r="O108"/>
      <c r="P108"/>
      <c r="Q108"/>
      <c r="R108">
        <v>268.49208549506011</v>
      </c>
      <c r="S108">
        <v>297.05640008671708</v>
      </c>
    </row>
    <row r="109" spans="2:19" hidden="1" x14ac:dyDescent="0.25">
      <c r="B109" t="s">
        <v>4</v>
      </c>
      <c r="C109" t="s">
        <v>185</v>
      </c>
      <c r="D109" t="s">
        <v>407</v>
      </c>
      <c r="E109"/>
      <c r="F109"/>
      <c r="G109"/>
      <c r="H109"/>
      <c r="I109"/>
      <c r="J109"/>
      <c r="K109"/>
      <c r="L109"/>
      <c r="M109"/>
      <c r="N109"/>
      <c r="O109"/>
      <c r="P109"/>
      <c r="Q109"/>
      <c r="R109">
        <v>1851.443410964976</v>
      </c>
      <c r="S109">
        <v>2294.887856973457</v>
      </c>
    </row>
    <row r="110" spans="2:19" hidden="1" x14ac:dyDescent="0.25">
      <c r="B110" t="s">
        <v>4</v>
      </c>
      <c r="C110" t="s">
        <v>185</v>
      </c>
      <c r="D110" t="s">
        <v>117</v>
      </c>
      <c r="E110"/>
      <c r="F110"/>
      <c r="G110"/>
      <c r="H110" s="41"/>
      <c r="I110" s="41"/>
      <c r="J110" s="41"/>
      <c r="K110" s="41"/>
      <c r="L110" s="41"/>
      <c r="M110" s="41"/>
      <c r="N110" s="41"/>
      <c r="O110" s="41"/>
      <c r="P110" s="41"/>
      <c r="Q110" s="41"/>
      <c r="R110" s="41"/>
      <c r="S110" s="41"/>
    </row>
    <row r="111" spans="2:19" x14ac:dyDescent="0.25">
      <c r="B111" t="s">
        <v>4</v>
      </c>
      <c r="C111" t="s">
        <v>185</v>
      </c>
      <c r="D111" t="s">
        <v>118</v>
      </c>
      <c r="E111">
        <v>533759.15542891098</v>
      </c>
      <c r="F111">
        <v>235723.80573579599</v>
      </c>
      <c r="G111">
        <v>227854.87189056</v>
      </c>
      <c r="H111">
        <v>359370.21567580802</v>
      </c>
      <c r="I111" s="57">
        <v>309282.96855667501</v>
      </c>
      <c r="J111">
        <v>311972.69860381499</v>
      </c>
      <c r="K111">
        <v>398488.62974557001</v>
      </c>
      <c r="L111">
        <v>315314.52827239397</v>
      </c>
      <c r="M111">
        <v>237650.310295687</v>
      </c>
      <c r="N111">
        <v>269005.68201257981</v>
      </c>
      <c r="O111">
        <v>188258.44528313901</v>
      </c>
      <c r="P111">
        <v>224665.54442942579</v>
      </c>
      <c r="Q111">
        <v>164244.6255359074</v>
      </c>
      <c r="R111">
        <v>227117.21791088229</v>
      </c>
      <c r="S111">
        <v>212801.81045353951</v>
      </c>
    </row>
    <row r="112" spans="2:19" hidden="1" x14ac:dyDescent="0.25">
      <c r="B112" t="s">
        <v>4</v>
      </c>
      <c r="C112" t="s">
        <v>185</v>
      </c>
      <c r="D112" t="s">
        <v>195</v>
      </c>
      <c r="E112"/>
      <c r="F112"/>
      <c r="G112"/>
      <c r="H112"/>
      <c r="I112"/>
      <c r="J112"/>
      <c r="K112"/>
      <c r="L112"/>
      <c r="M112"/>
      <c r="N112"/>
      <c r="O112"/>
      <c r="P112"/>
      <c r="Q112"/>
      <c r="R112">
        <v>2161.4898110420918</v>
      </c>
      <c r="S112">
        <v>2181.2899043033422</v>
      </c>
    </row>
    <row r="113" spans="2:19" hidden="1" x14ac:dyDescent="0.25">
      <c r="B113" t="s">
        <v>4</v>
      </c>
      <c r="C113" t="s">
        <v>196</v>
      </c>
      <c r="D113" t="s">
        <v>30</v>
      </c>
      <c r="E113"/>
      <c r="F113"/>
      <c r="G113"/>
      <c r="H113">
        <v>5948.1347289701398</v>
      </c>
      <c r="I113" s="41"/>
      <c r="J113">
        <v>14588.097400357299</v>
      </c>
      <c r="K113">
        <v>16083.4777738998</v>
      </c>
      <c r="L113">
        <v>13958.2032305228</v>
      </c>
      <c r="M113">
        <v>16031.6753401879</v>
      </c>
      <c r="N113">
        <v>13355.18280936868</v>
      </c>
      <c r="O113">
        <v>12374.705096202129</v>
      </c>
      <c r="P113">
        <v>14493.973543731359</v>
      </c>
      <c r="Q113">
        <v>11661.948072408601</v>
      </c>
      <c r="R113">
        <v>15474.74456949761</v>
      </c>
      <c r="S113">
        <v>16473.416969522921</v>
      </c>
    </row>
    <row r="114" spans="2:19" hidden="1" x14ac:dyDescent="0.25">
      <c r="B114" t="s">
        <v>4</v>
      </c>
      <c r="C114" t="s">
        <v>196</v>
      </c>
      <c r="D114" t="s">
        <v>31</v>
      </c>
      <c r="E114">
        <v>61039.5962233932</v>
      </c>
      <c r="F114"/>
      <c r="G114"/>
      <c r="H114">
        <v>70210.819739655301</v>
      </c>
      <c r="I114">
        <v>56835.177355929802</v>
      </c>
      <c r="J114">
        <v>43348.853189219299</v>
      </c>
      <c r="K114">
        <v>54084.791682142</v>
      </c>
      <c r="L114">
        <v>44942.815600722402</v>
      </c>
      <c r="M114">
        <v>55734.898488275299</v>
      </c>
      <c r="N114">
        <v>52622.211981959394</v>
      </c>
      <c r="O114">
        <v>53419.126482788073</v>
      </c>
      <c r="P114">
        <v>66725.441567345799</v>
      </c>
      <c r="Q114">
        <v>50620.870001660471</v>
      </c>
      <c r="R114">
        <v>64805.623121907229</v>
      </c>
      <c r="S114">
        <v>82534.744890913149</v>
      </c>
    </row>
    <row r="115" spans="2:19" hidden="1" x14ac:dyDescent="0.25">
      <c r="B115" t="s">
        <v>4</v>
      </c>
      <c r="C115" t="s">
        <v>196</v>
      </c>
      <c r="D115" t="s">
        <v>35</v>
      </c>
      <c r="E115"/>
      <c r="F115"/>
      <c r="G115"/>
      <c r="H115">
        <v>3953711.6728407699</v>
      </c>
      <c r="I115">
        <v>3644602.42176231</v>
      </c>
      <c r="J115">
        <v>3074628.1915250798</v>
      </c>
      <c r="K115">
        <v>3263214.2566383001</v>
      </c>
      <c r="L115">
        <v>2921132.1370253302</v>
      </c>
      <c r="M115">
        <v>2784835.6832602099</v>
      </c>
      <c r="N115" s="41"/>
      <c r="O115">
        <v>1015531.412747006</v>
      </c>
      <c r="P115">
        <v>2345645.007164239</v>
      </c>
      <c r="Q115">
        <v>1556455.6839638969</v>
      </c>
      <c r="R115">
        <v>2512965.9167694361</v>
      </c>
      <c r="S115">
        <v>3022279.259045247</v>
      </c>
    </row>
    <row r="116" spans="2:19" hidden="1" x14ac:dyDescent="0.25">
      <c r="B116" t="s">
        <v>4</v>
      </c>
      <c r="C116" t="s">
        <v>196</v>
      </c>
      <c r="D116" t="s">
        <v>408</v>
      </c>
      <c r="E116"/>
      <c r="F116"/>
      <c r="G116"/>
      <c r="H116" s="41"/>
      <c r="I116" s="41"/>
      <c r="J116" s="41"/>
      <c r="K116" s="41"/>
      <c r="L116" s="41"/>
      <c r="M116" s="41"/>
      <c r="N116" s="41"/>
      <c r="O116" s="41"/>
      <c r="P116" s="41"/>
      <c r="Q116" s="41"/>
      <c r="R116" s="41"/>
      <c r="S116" s="41"/>
    </row>
    <row r="117" spans="2:19" hidden="1" x14ac:dyDescent="0.25">
      <c r="B117" t="s">
        <v>4</v>
      </c>
      <c r="C117" t="s">
        <v>197</v>
      </c>
      <c r="D117" t="s">
        <v>280</v>
      </c>
      <c r="E117">
        <v>9725793532.7377491</v>
      </c>
      <c r="F117">
        <v>8892360378.2136803</v>
      </c>
      <c r="G117">
        <v>7205803118.3303699</v>
      </c>
      <c r="H117">
        <v>6011212244.3914204</v>
      </c>
      <c r="I117">
        <v>5722176532.6805496</v>
      </c>
      <c r="J117">
        <v>4760237386.4866896</v>
      </c>
      <c r="K117">
        <v>5019127173.3728399</v>
      </c>
      <c r="L117">
        <v>4700286316.9767599</v>
      </c>
      <c r="M117">
        <v>4860438415.2722101</v>
      </c>
      <c r="N117">
        <v>4705045189.1898909</v>
      </c>
      <c r="O117">
        <v>4381785164.2380447</v>
      </c>
      <c r="P117">
        <v>5485224945.7459965</v>
      </c>
      <c r="Q117">
        <v>4100949660.6149268</v>
      </c>
      <c r="R117">
        <v>4338869353.0823545</v>
      </c>
      <c r="S117">
        <v>4119186671.5814829</v>
      </c>
    </row>
    <row r="118" spans="2:19" hidden="1" x14ac:dyDescent="0.25">
      <c r="B118" t="s">
        <v>4</v>
      </c>
      <c r="C118" t="s">
        <v>197</v>
      </c>
      <c r="D118" t="s">
        <v>94</v>
      </c>
      <c r="E118"/>
      <c r="F118"/>
      <c r="G118"/>
      <c r="H118"/>
      <c r="I118">
        <v>15935.663382004899</v>
      </c>
      <c r="J118">
        <v>14194.6771208378</v>
      </c>
      <c r="K118">
        <v>16623.005598547399</v>
      </c>
      <c r="L118">
        <v>12708.790311942401</v>
      </c>
      <c r="M118">
        <v>13157.6601315675</v>
      </c>
      <c r="N118">
        <v>12309.265887911881</v>
      </c>
      <c r="O118">
        <v>12937.14062326274</v>
      </c>
      <c r="P118">
        <v>14714.13668249396</v>
      </c>
      <c r="Q118">
        <v>11213.34485761163</v>
      </c>
      <c r="R118">
        <v>15792.267020484969</v>
      </c>
      <c r="S118">
        <v>17541.9295299316</v>
      </c>
    </row>
    <row r="119" spans="2:19" hidden="1" x14ac:dyDescent="0.25">
      <c r="B119" t="s">
        <v>4</v>
      </c>
      <c r="C119" t="s">
        <v>199</v>
      </c>
      <c r="D119" t="s">
        <v>1</v>
      </c>
      <c r="E119">
        <v>880229203.821334</v>
      </c>
      <c r="F119"/>
      <c r="G119"/>
      <c r="H119">
        <v>1020588945.42579</v>
      </c>
      <c r="I119"/>
      <c r="J119"/>
      <c r="K119"/>
      <c r="L119"/>
      <c r="M119"/>
      <c r="N119"/>
      <c r="O119"/>
      <c r="P119"/>
      <c r="Q119"/>
      <c r="R119"/>
      <c r="S119"/>
    </row>
    <row r="120" spans="2:19" hidden="1" x14ac:dyDescent="0.25">
      <c r="B120" t="s">
        <v>4</v>
      </c>
      <c r="C120" t="s">
        <v>199</v>
      </c>
      <c r="D120" t="s">
        <v>242</v>
      </c>
      <c r="E120">
        <v>239533814.95237401</v>
      </c>
      <c r="F120">
        <v>219792581.05391699</v>
      </c>
      <c r="G120">
        <v>244875216.7872</v>
      </c>
      <c r="H120">
        <v>224563533.13967299</v>
      </c>
      <c r="I120">
        <v>189795967.811104</v>
      </c>
      <c r="J120">
        <v>154265143.63567901</v>
      </c>
      <c r="K120">
        <v>194822041.36685801</v>
      </c>
      <c r="L120">
        <v>144271961.34076801</v>
      </c>
      <c r="M120">
        <v>148994611.75147301</v>
      </c>
      <c r="N120">
        <v>207624979.2817255</v>
      </c>
      <c r="O120">
        <v>302687762.69571191</v>
      </c>
      <c r="P120">
        <v>220834389.6808328</v>
      </c>
      <c r="Q120">
        <v>136407935.3765184</v>
      </c>
      <c r="R120">
        <v>212127688.3955996</v>
      </c>
      <c r="S120">
        <v>269882983.82556248</v>
      </c>
    </row>
    <row r="121" spans="2:19" hidden="1" x14ac:dyDescent="0.25">
      <c r="B121" t="s">
        <v>4</v>
      </c>
      <c r="C121" t="s">
        <v>199</v>
      </c>
      <c r="D121" t="s">
        <v>586</v>
      </c>
      <c r="E121">
        <v>117552234.848802</v>
      </c>
      <c r="F121">
        <v>230852344.323125</v>
      </c>
      <c r="G121">
        <v>189014672.49724799</v>
      </c>
      <c r="H121">
        <v>163275470.872338</v>
      </c>
      <c r="I121">
        <v>194770938.20583701</v>
      </c>
      <c r="J121">
        <v>148936650.50197199</v>
      </c>
      <c r="K121">
        <v>192507352.629439</v>
      </c>
      <c r="L121">
        <v>141260971.179387</v>
      </c>
      <c r="M121">
        <v>155728422.575324</v>
      </c>
      <c r="N121">
        <v>145599504.70079619</v>
      </c>
      <c r="O121">
        <v>151913541.89218181</v>
      </c>
      <c r="P121">
        <v>155741403.64133739</v>
      </c>
      <c r="Q121">
        <v>128461801.5297489</v>
      </c>
      <c r="R121">
        <v>238520072.5954003</v>
      </c>
      <c r="S121">
        <v>283295123.02823532</v>
      </c>
    </row>
    <row r="122" spans="2:19" hidden="1" x14ac:dyDescent="0.25">
      <c r="B122" t="s">
        <v>4</v>
      </c>
      <c r="C122" t="s">
        <v>199</v>
      </c>
      <c r="D122" t="s">
        <v>593</v>
      </c>
      <c r="E122">
        <v>4264904534.6114202</v>
      </c>
      <c r="F122">
        <v>5083818686.9640102</v>
      </c>
      <c r="G122">
        <v>4390092157.2566404</v>
      </c>
      <c r="H122">
        <v>3681006039.4960899</v>
      </c>
      <c r="I122">
        <v>3765925554.9732699</v>
      </c>
      <c r="J122">
        <v>3975236062.70787</v>
      </c>
      <c r="K122">
        <v>4025251551.3043199</v>
      </c>
      <c r="L122">
        <v>3167112095.0770202</v>
      </c>
      <c r="M122">
        <v>3403740182.4264898</v>
      </c>
      <c r="N122">
        <v>3276163514.4843059</v>
      </c>
      <c r="O122">
        <v>3145515637.3017921</v>
      </c>
      <c r="P122">
        <v>3715224720.2430639</v>
      </c>
      <c r="Q122">
        <v>3079192618.5724649</v>
      </c>
      <c r="R122">
        <v>3571366995.3656492</v>
      </c>
      <c r="S122">
        <v>4134563615.9604821</v>
      </c>
    </row>
    <row r="123" spans="2:19" hidden="1" x14ac:dyDescent="0.25">
      <c r="B123" t="s">
        <v>4</v>
      </c>
      <c r="C123" t="s">
        <v>264</v>
      </c>
      <c r="D123" t="s">
        <v>62</v>
      </c>
      <c r="E123"/>
      <c r="F123"/>
      <c r="G123"/>
      <c r="H123"/>
      <c r="I123"/>
      <c r="J123"/>
      <c r="K123"/>
      <c r="L123"/>
      <c r="M123"/>
      <c r="N123"/>
      <c r="O123"/>
      <c r="P123"/>
      <c r="Q123"/>
      <c r="R123">
        <v>4023799.6225138409</v>
      </c>
      <c r="S123">
        <v>4514934.1320241122</v>
      </c>
    </row>
    <row r="124" spans="2:19" hidden="1" x14ac:dyDescent="0.25">
      <c r="B124" t="s">
        <v>5</v>
      </c>
      <c r="C124" t="s">
        <v>185</v>
      </c>
      <c r="D124" t="s">
        <v>186</v>
      </c>
      <c r="E124"/>
      <c r="F124"/>
      <c r="G124"/>
      <c r="H124"/>
      <c r="I124"/>
      <c r="J124">
        <v>6047.1700901658396</v>
      </c>
      <c r="K124">
        <v>2869.1337345132702</v>
      </c>
      <c r="L124" s="41"/>
      <c r="M124">
        <v>13352.2096708189</v>
      </c>
      <c r="N124">
        <v>1077.48643549091</v>
      </c>
      <c r="O124">
        <v>7570.033556802844</v>
      </c>
      <c r="P124" s="41"/>
      <c r="Q124" s="41"/>
      <c r="R124" s="41"/>
      <c r="S124">
        <v>8646.8539800275412</v>
      </c>
    </row>
    <row r="125" spans="2:19" hidden="1" x14ac:dyDescent="0.25">
      <c r="B125" t="s">
        <v>5</v>
      </c>
      <c r="C125" t="s">
        <v>185</v>
      </c>
      <c r="D125" t="s">
        <v>32</v>
      </c>
      <c r="E125"/>
      <c r="F125"/>
      <c r="G125"/>
      <c r="H125"/>
      <c r="I125">
        <v>145947.35824991699</v>
      </c>
      <c r="J125">
        <v>100123.11420995</v>
      </c>
      <c r="K125">
        <v>118146.877168142</v>
      </c>
      <c r="L125">
        <v>88270.193086204206</v>
      </c>
      <c r="M125">
        <v>77642.648359516897</v>
      </c>
      <c r="N125">
        <v>71617.247836019131</v>
      </c>
      <c r="O125">
        <v>80138.607868135005</v>
      </c>
      <c r="P125">
        <v>118340.2971130435</v>
      </c>
      <c r="Q125">
        <v>85015.57751146247</v>
      </c>
      <c r="R125">
        <v>127019.9852965866</v>
      </c>
      <c r="S125">
        <v>165988.00640758479</v>
      </c>
    </row>
    <row r="126" spans="2:19" hidden="1" x14ac:dyDescent="0.25">
      <c r="B126" t="s">
        <v>5</v>
      </c>
      <c r="C126" t="s">
        <v>185</v>
      </c>
      <c r="D126" t="s">
        <v>187</v>
      </c>
      <c r="E126"/>
      <c r="F126"/>
      <c r="G126"/>
      <c r="H126"/>
      <c r="I126" s="41"/>
      <c r="J126">
        <v>31.064055930629401</v>
      </c>
      <c r="K126">
        <v>12.555353628318599</v>
      </c>
      <c r="L126" s="41"/>
      <c r="M126">
        <v>4.6256407009271499</v>
      </c>
      <c r="N126">
        <v>2.273810427118852</v>
      </c>
      <c r="O126">
        <v>2.7233588078152762</v>
      </c>
      <c r="P126">
        <v>5.3722243408695656</v>
      </c>
      <c r="Q126">
        <v>3.1344001897233209</v>
      </c>
      <c r="R126">
        <v>6.081135223039194</v>
      </c>
      <c r="S126">
        <v>12.5721996624765</v>
      </c>
    </row>
    <row r="127" spans="2:19" hidden="1" x14ac:dyDescent="0.25">
      <c r="B127" t="s">
        <v>5</v>
      </c>
      <c r="C127" t="s">
        <v>185</v>
      </c>
      <c r="D127" t="s">
        <v>36</v>
      </c>
      <c r="E127">
        <v>335.24263616265603</v>
      </c>
      <c r="F127">
        <v>120.71478338208701</v>
      </c>
      <c r="G127">
        <v>322.21765210577098</v>
      </c>
      <c r="H127">
        <v>803.99952462383806</v>
      </c>
      <c r="I127">
        <v>723.46834166390397</v>
      </c>
      <c r="J127">
        <v>413.673558631768</v>
      </c>
      <c r="K127">
        <v>436.86871646017698</v>
      </c>
      <c r="L127">
        <v>461.95634061792703</v>
      </c>
      <c r="M127">
        <v>347.59751226913897</v>
      </c>
      <c r="N127">
        <v>338.93622254101427</v>
      </c>
      <c r="O127">
        <v>383.31106006252219</v>
      </c>
      <c r="P127">
        <v>393.23772026898553</v>
      </c>
      <c r="Q127">
        <v>298.00839652173909</v>
      </c>
      <c r="R127">
        <v>354.29735820961832</v>
      </c>
      <c r="S127">
        <v>290.72542428691457</v>
      </c>
    </row>
    <row r="128" spans="2:19" hidden="1" x14ac:dyDescent="0.25">
      <c r="B128" t="s">
        <v>5</v>
      </c>
      <c r="C128" t="s">
        <v>185</v>
      </c>
      <c r="D128" t="s">
        <v>387</v>
      </c>
      <c r="E128"/>
      <c r="F128"/>
      <c r="G128"/>
      <c r="H128"/>
      <c r="I128"/>
      <c r="J128"/>
      <c r="K128"/>
      <c r="L128"/>
      <c r="M128"/>
      <c r="N128"/>
      <c r="O128"/>
      <c r="P128"/>
      <c r="Q128"/>
      <c r="R128"/>
      <c r="S128">
        <v>74.759143315145053</v>
      </c>
    </row>
    <row r="129" spans="2:19" hidden="1" x14ac:dyDescent="0.25">
      <c r="B129" t="s">
        <v>5</v>
      </c>
      <c r="C129" t="s">
        <v>185</v>
      </c>
      <c r="D129" t="s">
        <v>37</v>
      </c>
      <c r="E129"/>
      <c r="F129"/>
      <c r="G129"/>
      <c r="H129"/>
      <c r="I129">
        <v>535.71519454577901</v>
      </c>
      <c r="J129">
        <v>665.57334782913097</v>
      </c>
      <c r="K129">
        <v>815.64666053097403</v>
      </c>
      <c r="L129">
        <v>1386.5895381212799</v>
      </c>
      <c r="M129">
        <v>789.45257158457298</v>
      </c>
      <c r="N129">
        <v>895.0494507192343</v>
      </c>
      <c r="O129">
        <v>1056.6452760963409</v>
      </c>
      <c r="P129">
        <v>3222.3787015188418</v>
      </c>
      <c r="Q129">
        <v>1587.861811731226</v>
      </c>
      <c r="R129">
        <v>1191.1242841195451</v>
      </c>
      <c r="S129">
        <v>808.11705952614636</v>
      </c>
    </row>
    <row r="130" spans="2:19" hidden="1" x14ac:dyDescent="0.25">
      <c r="B130" t="s">
        <v>5</v>
      </c>
      <c r="C130" t="s">
        <v>185</v>
      </c>
      <c r="D130" t="s">
        <v>41</v>
      </c>
      <c r="E130">
        <v>2055.7165766639</v>
      </c>
      <c r="F130">
        <v>4422.3385296746401</v>
      </c>
      <c r="G130">
        <v>5356.4106197853698</v>
      </c>
      <c r="H130">
        <v>2971.2269795450502</v>
      </c>
      <c r="I130">
        <v>1807.4525871466799</v>
      </c>
      <c r="J130">
        <v>885.25135200700799</v>
      </c>
      <c r="K130">
        <v>844.48678938053104</v>
      </c>
      <c r="L130">
        <v>386.909750688938</v>
      </c>
      <c r="M130">
        <v>565.76135977187403</v>
      </c>
      <c r="N130">
        <v>383.33302679609579</v>
      </c>
      <c r="O130">
        <v>498.61580311758451</v>
      </c>
      <c r="P130">
        <v>773.15982300289852</v>
      </c>
      <c r="Q130">
        <v>450.14428648221337</v>
      </c>
      <c r="R130">
        <v>890.95442215403307</v>
      </c>
      <c r="S130">
        <v>1133.4341774135489</v>
      </c>
    </row>
    <row r="131" spans="2:19" hidden="1" x14ac:dyDescent="0.25">
      <c r="B131" t="s">
        <v>5</v>
      </c>
      <c r="C131" t="s">
        <v>185</v>
      </c>
      <c r="D131" t="s">
        <v>388</v>
      </c>
      <c r="E131"/>
      <c r="F131"/>
      <c r="G131"/>
      <c r="H131"/>
      <c r="I131"/>
      <c r="J131"/>
      <c r="K131"/>
      <c r="L131"/>
      <c r="M131"/>
      <c r="N131"/>
      <c r="O131"/>
      <c r="P131"/>
      <c r="Q131"/>
      <c r="R131"/>
      <c r="S131">
        <v>25.9131946953494</v>
      </c>
    </row>
    <row r="132" spans="2:19" hidden="1" x14ac:dyDescent="0.25">
      <c r="B132" t="s">
        <v>5</v>
      </c>
      <c r="C132" t="s">
        <v>185</v>
      </c>
      <c r="D132" t="s">
        <v>389</v>
      </c>
      <c r="E132"/>
      <c r="F132"/>
      <c r="G132"/>
      <c r="H132"/>
      <c r="I132"/>
      <c r="J132"/>
      <c r="K132"/>
      <c r="L132"/>
      <c r="M132"/>
      <c r="N132"/>
      <c r="O132"/>
      <c r="P132"/>
      <c r="Q132"/>
      <c r="R132"/>
      <c r="S132">
        <v>26.847450825337141</v>
      </c>
    </row>
    <row r="133" spans="2:19" hidden="1" x14ac:dyDescent="0.25">
      <c r="B133" t="s">
        <v>5</v>
      </c>
      <c r="C133" t="s">
        <v>185</v>
      </c>
      <c r="D133" t="s">
        <v>390</v>
      </c>
      <c r="E133"/>
      <c r="F133"/>
      <c r="G133"/>
      <c r="H133"/>
      <c r="I133"/>
      <c r="J133"/>
      <c r="K133"/>
      <c r="L133"/>
      <c r="M133"/>
      <c r="N133"/>
      <c r="O133"/>
      <c r="P133"/>
      <c r="Q133"/>
      <c r="R133"/>
      <c r="S133">
        <v>2.0337046322844299</v>
      </c>
    </row>
    <row r="134" spans="2:19" hidden="1" x14ac:dyDescent="0.25">
      <c r="B134" t="s">
        <v>5</v>
      </c>
      <c r="C134" t="s">
        <v>185</v>
      </c>
      <c r="D134" t="s">
        <v>391</v>
      </c>
      <c r="E134"/>
      <c r="F134"/>
      <c r="G134"/>
      <c r="H134"/>
      <c r="I134"/>
      <c r="J134"/>
      <c r="K134"/>
      <c r="L134"/>
      <c r="M134"/>
      <c r="N134">
        <v>130.74195529446891</v>
      </c>
      <c r="O134">
        <v>128.57358536618449</v>
      </c>
      <c r="P134">
        <v>202.85727109681159</v>
      </c>
      <c r="Q134">
        <v>128.48027582608691</v>
      </c>
      <c r="R134">
        <v>258.26176130136031</v>
      </c>
      <c r="S134">
        <v>256.9227841353495</v>
      </c>
    </row>
    <row r="135" spans="2:19" hidden="1" x14ac:dyDescent="0.25">
      <c r="B135" t="s">
        <v>5</v>
      </c>
      <c r="C135" t="s">
        <v>185</v>
      </c>
      <c r="D135" t="s">
        <v>189</v>
      </c>
      <c r="E135"/>
      <c r="F135"/>
      <c r="G135"/>
      <c r="H135"/>
      <c r="I135"/>
      <c r="J135"/>
      <c r="K135"/>
      <c r="L135"/>
      <c r="M135"/>
      <c r="N135"/>
      <c r="O135"/>
      <c r="P135"/>
      <c r="Q135"/>
      <c r="R135"/>
      <c r="S135">
        <v>49.740720851509231</v>
      </c>
    </row>
    <row r="136" spans="2:19" hidden="1" x14ac:dyDescent="0.25">
      <c r="B136" t="s">
        <v>5</v>
      </c>
      <c r="C136" t="s">
        <v>185</v>
      </c>
      <c r="D136" t="s">
        <v>392</v>
      </c>
      <c r="E136"/>
      <c r="F136"/>
      <c r="G136"/>
      <c r="H136"/>
      <c r="I136"/>
      <c r="J136"/>
      <c r="K136"/>
      <c r="L136"/>
      <c r="M136"/>
      <c r="N136"/>
      <c r="O136"/>
      <c r="P136"/>
      <c r="Q136"/>
      <c r="R136"/>
      <c r="S136" s="41"/>
    </row>
    <row r="137" spans="2:19" hidden="1" x14ac:dyDescent="0.25">
      <c r="B137" t="s">
        <v>5</v>
      </c>
      <c r="C137" t="s">
        <v>185</v>
      </c>
      <c r="D137" t="s">
        <v>393</v>
      </c>
      <c r="E137"/>
      <c r="F137"/>
      <c r="G137"/>
      <c r="H137"/>
      <c r="I137"/>
      <c r="J137"/>
      <c r="K137"/>
      <c r="L137"/>
      <c r="M137"/>
      <c r="N137"/>
      <c r="O137"/>
      <c r="P137"/>
      <c r="Q137"/>
      <c r="R137"/>
      <c r="S137">
        <v>5.7852840010109707</v>
      </c>
    </row>
    <row r="138" spans="2:19" hidden="1" x14ac:dyDescent="0.25">
      <c r="B138" t="s">
        <v>5</v>
      </c>
      <c r="C138" t="s">
        <v>185</v>
      </c>
      <c r="D138" t="s">
        <v>67</v>
      </c>
      <c r="E138"/>
      <c r="F138"/>
      <c r="G138"/>
      <c r="H138">
        <v>81530.787812294104</v>
      </c>
      <c r="I138">
        <v>15374.3726167104</v>
      </c>
      <c r="J138" s="41"/>
      <c r="K138">
        <v>316757.30973451299</v>
      </c>
      <c r="L138">
        <v>11423.3372147971</v>
      </c>
      <c r="M138">
        <v>54638.625657218603</v>
      </c>
      <c r="N138">
        <v>8041.3927964784698</v>
      </c>
      <c r="O138">
        <v>16286.07306884547</v>
      </c>
      <c r="P138">
        <v>19802.649841159429</v>
      </c>
      <c r="Q138">
        <v>14538.95827731226</v>
      </c>
      <c r="R138">
        <v>31565.6307041416</v>
      </c>
      <c r="S138">
        <v>60537.43541512057</v>
      </c>
    </row>
    <row r="139" spans="2:19" hidden="1" x14ac:dyDescent="0.25">
      <c r="B139" t="s">
        <v>5</v>
      </c>
      <c r="C139" t="s">
        <v>185</v>
      </c>
      <c r="D139" t="s">
        <v>394</v>
      </c>
      <c r="E139"/>
      <c r="F139"/>
      <c r="G139"/>
      <c r="H139"/>
      <c r="I139"/>
      <c r="J139"/>
      <c r="K139"/>
      <c r="L139"/>
      <c r="M139"/>
      <c r="N139"/>
      <c r="O139"/>
      <c r="P139"/>
      <c r="Q139"/>
      <c r="R139"/>
      <c r="S139" s="41"/>
    </row>
    <row r="140" spans="2:19" hidden="1" x14ac:dyDescent="0.25">
      <c r="B140" t="s">
        <v>5</v>
      </c>
      <c r="C140" t="s">
        <v>185</v>
      </c>
      <c r="D140" t="s">
        <v>71</v>
      </c>
      <c r="E140"/>
      <c r="F140"/>
      <c r="G140"/>
      <c r="H140">
        <v>2784.8567466824202</v>
      </c>
      <c r="I140">
        <v>2488.1890468677502</v>
      </c>
      <c r="J140">
        <v>1671.8699123820199</v>
      </c>
      <c r="K140">
        <v>1942.9494371681401</v>
      </c>
      <c r="L140">
        <v>1065.64008447077</v>
      </c>
      <c r="M140">
        <v>972.32322075075899</v>
      </c>
      <c r="N140">
        <v>844.01461508899524</v>
      </c>
      <c r="O140">
        <v>889.62962893641225</v>
      </c>
      <c r="P140">
        <v>1475.074575234783</v>
      </c>
      <c r="Q140">
        <v>1012.344226150198</v>
      </c>
      <c r="R140">
        <v>1653.3172180308479</v>
      </c>
      <c r="S140">
        <v>2533.0727195749901</v>
      </c>
    </row>
    <row r="141" spans="2:19" hidden="1" x14ac:dyDescent="0.25">
      <c r="B141" t="s">
        <v>5</v>
      </c>
      <c r="C141" t="s">
        <v>185</v>
      </c>
      <c r="D141" t="s">
        <v>72</v>
      </c>
      <c r="E141">
        <v>4688.7801376929501</v>
      </c>
      <c r="F141">
        <v>7756.4739443382996</v>
      </c>
      <c r="G141">
        <v>14455.1208016331</v>
      </c>
      <c r="H141">
        <v>6555.7660652962204</v>
      </c>
      <c r="I141">
        <v>10342.4549465031</v>
      </c>
      <c r="J141">
        <v>11481.483775648299</v>
      </c>
      <c r="K141">
        <v>12725.125805309701</v>
      </c>
      <c r="L141">
        <v>8148.5987986157497</v>
      </c>
      <c r="M141">
        <v>9070.7801861534899</v>
      </c>
      <c r="N141">
        <v>9082.1470425416228</v>
      </c>
      <c r="O141">
        <v>11093.474889207821</v>
      </c>
      <c r="P141">
        <v>13883.841894492751</v>
      </c>
      <c r="Q141">
        <v>9939.4816126482237</v>
      </c>
      <c r="R141">
        <v>16343.45127771429</v>
      </c>
      <c r="S141">
        <v>23562.645456843478</v>
      </c>
    </row>
    <row r="142" spans="2:19" hidden="1" x14ac:dyDescent="0.25">
      <c r="B142" t="s">
        <v>5</v>
      </c>
      <c r="C142" t="s">
        <v>185</v>
      </c>
      <c r="D142" t="s">
        <v>73</v>
      </c>
      <c r="E142">
        <v>33.697392438174298</v>
      </c>
      <c r="F142">
        <v>8.1687113145815307</v>
      </c>
      <c r="G142">
        <v>3.7362369705505398</v>
      </c>
      <c r="H142">
        <v>12.812309080877201</v>
      </c>
      <c r="I142" s="41"/>
      <c r="J142">
        <v>1.6865162498589401</v>
      </c>
      <c r="K142">
        <v>2.5591161982300901</v>
      </c>
      <c r="L142">
        <v>1.29991791810444</v>
      </c>
      <c r="M142">
        <v>1.57819582775964</v>
      </c>
      <c r="N142">
        <v>1.235598666538565</v>
      </c>
      <c r="O142">
        <v>1.5325698161715711</v>
      </c>
      <c r="P142">
        <v>2.2805768136811602</v>
      </c>
      <c r="Q142">
        <v>1.4786717410909089</v>
      </c>
      <c r="R142">
        <v>2.8002159254557779</v>
      </c>
      <c r="S142">
        <v>4.3151604552645066</v>
      </c>
    </row>
    <row r="143" spans="2:19" hidden="1" x14ac:dyDescent="0.25">
      <c r="B143" t="s">
        <v>5</v>
      </c>
      <c r="C143" t="s">
        <v>185</v>
      </c>
      <c r="D143" t="s">
        <v>395</v>
      </c>
      <c r="E143"/>
      <c r="F143"/>
      <c r="G143"/>
      <c r="H143"/>
      <c r="I143"/>
      <c r="J143"/>
      <c r="K143"/>
      <c r="L143"/>
      <c r="M143"/>
      <c r="N143"/>
      <c r="O143"/>
      <c r="P143"/>
      <c r="Q143"/>
      <c r="R143"/>
      <c r="S143">
        <v>49.113530740335108</v>
      </c>
    </row>
    <row r="144" spans="2:19" hidden="1" x14ac:dyDescent="0.25">
      <c r="B144" t="s">
        <v>5</v>
      </c>
      <c r="C144" t="s">
        <v>185</v>
      </c>
      <c r="D144" t="s">
        <v>190</v>
      </c>
      <c r="E144"/>
      <c r="F144"/>
      <c r="G144"/>
      <c r="H144"/>
      <c r="I144">
        <v>200577.53878687401</v>
      </c>
      <c r="J144">
        <v>149476.07076923101</v>
      </c>
      <c r="K144">
        <v>142710.320707965</v>
      </c>
      <c r="L144">
        <v>161819.26578294599</v>
      </c>
      <c r="M144">
        <v>153333.296223763</v>
      </c>
      <c r="N144">
        <v>167601.33558844021</v>
      </c>
      <c r="O144">
        <v>165713.41558678509</v>
      </c>
      <c r="P144">
        <v>210569.8501959421</v>
      </c>
      <c r="Q144">
        <v>162599.73526007909</v>
      </c>
      <c r="R144">
        <v>205355.01603349691</v>
      </c>
      <c r="S144">
        <v>195848.77544591739</v>
      </c>
    </row>
    <row r="145" spans="2:19" hidden="1" x14ac:dyDescent="0.25">
      <c r="B145" t="s">
        <v>5</v>
      </c>
      <c r="C145" t="s">
        <v>185</v>
      </c>
      <c r="D145" t="s">
        <v>74</v>
      </c>
      <c r="E145">
        <v>759.02770097925304</v>
      </c>
      <c r="F145">
        <v>1039.0024228074001</v>
      </c>
      <c r="G145">
        <v>1665.9424032408699</v>
      </c>
      <c r="H145">
        <v>612.143202363368</v>
      </c>
      <c r="I145">
        <v>118.88051439789901</v>
      </c>
      <c r="J145">
        <v>385.330518424763</v>
      </c>
      <c r="K145">
        <v>293.03964955752201</v>
      </c>
      <c r="L145">
        <v>233.33834671619201</v>
      </c>
      <c r="M145">
        <v>298.8980810242</v>
      </c>
      <c r="N145">
        <v>222.88114973075599</v>
      </c>
      <c r="O145">
        <v>202.98470080028409</v>
      </c>
      <c r="P145">
        <v>301.01323730550718</v>
      </c>
      <c r="Q145">
        <v>176.4676109407115</v>
      </c>
      <c r="R145">
        <v>322.79658272720098</v>
      </c>
      <c r="S145">
        <v>384.61239502411121</v>
      </c>
    </row>
    <row r="146" spans="2:19" hidden="1" x14ac:dyDescent="0.25">
      <c r="B146" t="s">
        <v>5</v>
      </c>
      <c r="C146" t="s">
        <v>185</v>
      </c>
      <c r="D146" t="s">
        <v>396</v>
      </c>
      <c r="E146"/>
      <c r="F146"/>
      <c r="G146"/>
      <c r="H146"/>
      <c r="I146"/>
      <c r="J146"/>
      <c r="K146"/>
      <c r="L146"/>
      <c r="M146"/>
      <c r="N146"/>
      <c r="O146"/>
      <c r="P146"/>
      <c r="Q146"/>
      <c r="R146"/>
      <c r="S146">
        <v>9.5785356566219235</v>
      </c>
    </row>
    <row r="147" spans="2:19" hidden="1" x14ac:dyDescent="0.25">
      <c r="B147" t="s">
        <v>5</v>
      </c>
      <c r="C147" t="s">
        <v>185</v>
      </c>
      <c r="D147" t="s">
        <v>76</v>
      </c>
      <c r="E147"/>
      <c r="F147"/>
      <c r="G147"/>
      <c r="H147">
        <v>155876.14504980799</v>
      </c>
      <c r="I147">
        <v>99753.685881339101</v>
      </c>
      <c r="J147">
        <v>76877.801966193801</v>
      </c>
      <c r="K147">
        <v>107470.68530973401</v>
      </c>
      <c r="L147">
        <v>29697.520155853501</v>
      </c>
      <c r="M147">
        <v>32295.609975772499</v>
      </c>
      <c r="N147">
        <v>23838.285286369381</v>
      </c>
      <c r="O147">
        <v>26560.373132078159</v>
      </c>
      <c r="P147">
        <v>67214.758646956529</v>
      </c>
      <c r="Q147">
        <v>50426.195041897263</v>
      </c>
      <c r="R147">
        <v>102424.3788615201</v>
      </c>
      <c r="S147">
        <v>188009.8270568827</v>
      </c>
    </row>
    <row r="148" spans="2:19" hidden="1" x14ac:dyDescent="0.25">
      <c r="B148" t="s">
        <v>5</v>
      </c>
      <c r="C148" t="s">
        <v>185</v>
      </c>
      <c r="D148" t="s">
        <v>80</v>
      </c>
      <c r="E148"/>
      <c r="F148"/>
      <c r="G148"/>
      <c r="H148">
        <v>24496.7433543279</v>
      </c>
      <c r="I148">
        <v>20313.157698375901</v>
      </c>
      <c r="J148">
        <v>15722.902271328699</v>
      </c>
      <c r="K148">
        <v>17427.1514336283</v>
      </c>
      <c r="L148">
        <v>18522.399725929899</v>
      </c>
      <c r="M148">
        <v>15803.182250645899</v>
      </c>
      <c r="N148">
        <v>16672.724799157892</v>
      </c>
      <c r="O148">
        <v>16631.91914463944</v>
      </c>
      <c r="P148">
        <v>21549.28124915943</v>
      </c>
      <c r="Q148">
        <v>14448.10197628459</v>
      </c>
      <c r="R148">
        <v>22543.545877732489</v>
      </c>
      <c r="S148">
        <v>22525.51648151697</v>
      </c>
    </row>
    <row r="149" spans="2:19" hidden="1" x14ac:dyDescent="0.25">
      <c r="B149" t="s">
        <v>5</v>
      </c>
      <c r="C149" t="s">
        <v>185</v>
      </c>
      <c r="D149" t="s">
        <v>397</v>
      </c>
      <c r="E149"/>
      <c r="F149"/>
      <c r="G149"/>
      <c r="H149"/>
      <c r="I149"/>
      <c r="J149"/>
      <c r="K149"/>
      <c r="L149"/>
      <c r="M149"/>
      <c r="N149"/>
      <c r="O149"/>
      <c r="P149"/>
      <c r="Q149"/>
      <c r="R149"/>
      <c r="S149">
        <v>63.704673734564757</v>
      </c>
    </row>
    <row r="150" spans="2:19" hidden="1" x14ac:dyDescent="0.25">
      <c r="B150" t="s">
        <v>5</v>
      </c>
      <c r="C150" t="s">
        <v>185</v>
      </c>
      <c r="D150" t="s">
        <v>82</v>
      </c>
      <c r="E150">
        <v>23751.267075186701</v>
      </c>
      <c r="F150">
        <v>28991.761023669002</v>
      </c>
      <c r="G150">
        <v>24440.376841859099</v>
      </c>
      <c r="H150">
        <v>13610.712261417601</v>
      </c>
      <c r="I150">
        <v>14103.6058428903</v>
      </c>
      <c r="J150">
        <v>10234.7392783217</v>
      </c>
      <c r="K150">
        <v>12962.5499469027</v>
      </c>
      <c r="L150">
        <v>7959.0520512673402</v>
      </c>
      <c r="M150">
        <v>9019.3922284628006</v>
      </c>
      <c r="N150">
        <v>8289.4882368918661</v>
      </c>
      <c r="O150">
        <v>8634.7021284831299</v>
      </c>
      <c r="P150">
        <v>12183.22491176812</v>
      </c>
      <c r="Q150">
        <v>7869.0034264031601</v>
      </c>
      <c r="R150">
        <v>13545.590699246561</v>
      </c>
      <c r="S150">
        <v>19263.456935205559</v>
      </c>
    </row>
    <row r="151" spans="2:19" hidden="1" x14ac:dyDescent="0.25">
      <c r="B151" t="s">
        <v>5</v>
      </c>
      <c r="C151" t="s">
        <v>185</v>
      </c>
      <c r="D151" t="s">
        <v>398</v>
      </c>
      <c r="E151"/>
      <c r="F151"/>
      <c r="G151"/>
      <c r="H151"/>
      <c r="I151"/>
      <c r="J151"/>
      <c r="K151"/>
      <c r="L151"/>
      <c r="M151"/>
      <c r="N151"/>
      <c r="O151"/>
      <c r="P151"/>
      <c r="Q151"/>
      <c r="R151"/>
      <c r="S151" s="41"/>
    </row>
    <row r="152" spans="2:19" hidden="1" x14ac:dyDescent="0.25">
      <c r="B152" t="s">
        <v>5</v>
      </c>
      <c r="C152" t="s">
        <v>185</v>
      </c>
      <c r="D152" t="s">
        <v>399</v>
      </c>
      <c r="E152"/>
      <c r="F152"/>
      <c r="G152"/>
      <c r="H152"/>
      <c r="I152"/>
      <c r="J152"/>
      <c r="K152"/>
      <c r="L152"/>
      <c r="M152"/>
      <c r="N152"/>
      <c r="O152"/>
      <c r="P152"/>
      <c r="Q152"/>
      <c r="R152"/>
      <c r="S152" s="41"/>
    </row>
    <row r="153" spans="2:19" hidden="1" x14ac:dyDescent="0.25">
      <c r="B153" t="s">
        <v>5</v>
      </c>
      <c r="C153" t="s">
        <v>185</v>
      </c>
      <c r="D153" t="s">
        <v>400</v>
      </c>
      <c r="E153"/>
      <c r="F153"/>
      <c r="G153"/>
      <c r="H153"/>
      <c r="I153"/>
      <c r="J153"/>
      <c r="K153"/>
      <c r="L153"/>
      <c r="M153"/>
      <c r="N153"/>
      <c r="O153"/>
      <c r="P153"/>
      <c r="Q153"/>
      <c r="R153"/>
      <c r="S153">
        <v>12.211032961086421</v>
      </c>
    </row>
    <row r="154" spans="2:19" hidden="1" x14ac:dyDescent="0.25">
      <c r="B154" t="s">
        <v>5</v>
      </c>
      <c r="C154" t="s">
        <v>185</v>
      </c>
      <c r="D154" t="s">
        <v>192</v>
      </c>
      <c r="E154"/>
      <c r="F154"/>
      <c r="G154"/>
      <c r="H154"/>
      <c r="I154">
        <v>120748.32615711</v>
      </c>
      <c r="J154">
        <v>93971.676547132898</v>
      </c>
      <c r="K154">
        <v>104461.80530973501</v>
      </c>
      <c r="L154">
        <v>120022.603627623</v>
      </c>
      <c r="M154">
        <v>93677.4763486093</v>
      </c>
      <c r="N154">
        <v>100454.54703571289</v>
      </c>
      <c r="O154">
        <v>99214.062114500892</v>
      </c>
      <c r="P154">
        <v>121684.8446701449</v>
      </c>
      <c r="Q154">
        <v>94664.167285375501</v>
      </c>
      <c r="R154">
        <v>127185.0948052794</v>
      </c>
      <c r="S154">
        <v>116660.5307450952</v>
      </c>
    </row>
    <row r="155" spans="2:19" hidden="1" x14ac:dyDescent="0.25">
      <c r="B155" t="s">
        <v>5</v>
      </c>
      <c r="C155" t="s">
        <v>185</v>
      </c>
      <c r="D155" t="s">
        <v>401</v>
      </c>
      <c r="E155"/>
      <c r="F155"/>
      <c r="G155"/>
      <c r="H155"/>
      <c r="I155"/>
      <c r="J155"/>
      <c r="K155"/>
      <c r="L155"/>
      <c r="M155"/>
      <c r="N155"/>
      <c r="O155"/>
      <c r="P155"/>
      <c r="Q155"/>
      <c r="R155"/>
      <c r="S155">
        <v>18.724575530265628</v>
      </c>
    </row>
    <row r="156" spans="2:19" hidden="1" x14ac:dyDescent="0.25">
      <c r="B156" t="s">
        <v>5</v>
      </c>
      <c r="C156" t="s">
        <v>185</v>
      </c>
      <c r="D156" t="s">
        <v>402</v>
      </c>
      <c r="E156"/>
      <c r="F156"/>
      <c r="G156"/>
      <c r="H156"/>
      <c r="I156"/>
      <c r="J156"/>
      <c r="K156"/>
      <c r="L156"/>
      <c r="M156"/>
      <c r="N156"/>
      <c r="O156"/>
      <c r="P156"/>
      <c r="Q156"/>
      <c r="R156"/>
      <c r="S156" s="41"/>
    </row>
    <row r="157" spans="2:19" hidden="1" x14ac:dyDescent="0.25">
      <c r="B157" t="s">
        <v>5</v>
      </c>
      <c r="C157" t="s">
        <v>185</v>
      </c>
      <c r="D157" t="s">
        <v>96</v>
      </c>
      <c r="E157"/>
      <c r="F157"/>
      <c r="G157"/>
      <c r="H157"/>
      <c r="I157">
        <v>8513514.7529333793</v>
      </c>
      <c r="J157"/>
      <c r="K157">
        <v>6804290.3575221198</v>
      </c>
      <c r="L157">
        <v>7716868.23125799</v>
      </c>
      <c r="M157">
        <v>6294246.9844992599</v>
      </c>
      <c r="N157">
        <v>6750452.1187980864</v>
      </c>
      <c r="O157">
        <v>6728390.638567674</v>
      </c>
      <c r="P157">
        <v>8152222.7568231896</v>
      </c>
      <c r="Q157">
        <v>6365135.955984191</v>
      </c>
      <c r="R157">
        <v>8418860.2078543622</v>
      </c>
      <c r="S157">
        <v>7756682.3192375982</v>
      </c>
    </row>
    <row r="158" spans="2:19" hidden="1" x14ac:dyDescent="0.25">
      <c r="B158" t="s">
        <v>5</v>
      </c>
      <c r="C158" t="s">
        <v>185</v>
      </c>
      <c r="D158" t="s">
        <v>403</v>
      </c>
      <c r="E158"/>
      <c r="F158"/>
      <c r="G158"/>
      <c r="H158"/>
      <c r="I158"/>
      <c r="J158"/>
      <c r="K158"/>
      <c r="L158"/>
      <c r="M158"/>
      <c r="N158"/>
      <c r="O158"/>
      <c r="P158"/>
      <c r="Q158"/>
      <c r="R158"/>
      <c r="S158" s="41"/>
    </row>
    <row r="159" spans="2:19" hidden="1" x14ac:dyDescent="0.25">
      <c r="B159" t="s">
        <v>5</v>
      </c>
      <c r="C159" t="s">
        <v>185</v>
      </c>
      <c r="D159" t="s">
        <v>404</v>
      </c>
      <c r="E159"/>
      <c r="F159"/>
      <c r="G159"/>
      <c r="H159"/>
      <c r="I159"/>
      <c r="J159"/>
      <c r="K159"/>
      <c r="L159"/>
      <c r="M159"/>
      <c r="N159"/>
      <c r="O159"/>
      <c r="P159"/>
      <c r="Q159"/>
      <c r="R159"/>
      <c r="S159" s="41"/>
    </row>
    <row r="160" spans="2:19" hidden="1" x14ac:dyDescent="0.25">
      <c r="B160" t="s">
        <v>5</v>
      </c>
      <c r="C160" t="s">
        <v>185</v>
      </c>
      <c r="D160" t="s">
        <v>100</v>
      </c>
      <c r="E160"/>
      <c r="F160"/>
      <c r="G160"/>
      <c r="H160">
        <v>389.06479489330798</v>
      </c>
      <c r="I160">
        <v>279.73378906198201</v>
      </c>
      <c r="J160">
        <v>264.71431119632399</v>
      </c>
      <c r="K160">
        <v>287.32776849557501</v>
      </c>
      <c r="L160">
        <v>193.11179697035101</v>
      </c>
      <c r="M160">
        <v>160.133825296455</v>
      </c>
      <c r="N160">
        <v>146.95286404271769</v>
      </c>
      <c r="O160">
        <v>156.0577329131084</v>
      </c>
      <c r="P160">
        <v>219.1130014191304</v>
      </c>
      <c r="Q160">
        <v>145.7308525280632</v>
      </c>
      <c r="R160">
        <v>235.3084389450114</v>
      </c>
      <c r="S160">
        <v>245.8807274665794</v>
      </c>
    </row>
    <row r="161" spans="2:19" hidden="1" x14ac:dyDescent="0.25">
      <c r="B161" t="s">
        <v>5</v>
      </c>
      <c r="C161" t="s">
        <v>185</v>
      </c>
      <c r="D161" t="s">
        <v>193</v>
      </c>
      <c r="E161"/>
      <c r="F161"/>
      <c r="G161"/>
      <c r="H161"/>
      <c r="I161"/>
      <c r="J161"/>
      <c r="K161"/>
      <c r="L161"/>
      <c r="M161"/>
      <c r="N161"/>
      <c r="O161"/>
      <c r="P161"/>
      <c r="Q161"/>
      <c r="R161"/>
      <c r="S161" s="41"/>
    </row>
    <row r="162" spans="2:19" hidden="1" x14ac:dyDescent="0.25">
      <c r="B162" t="s">
        <v>5</v>
      </c>
      <c r="C162" t="s">
        <v>185</v>
      </c>
      <c r="D162" t="s">
        <v>405</v>
      </c>
      <c r="E162"/>
      <c r="F162"/>
      <c r="G162"/>
      <c r="H162"/>
      <c r="I162"/>
      <c r="J162"/>
      <c r="K162"/>
      <c r="L162"/>
      <c r="M162"/>
      <c r="N162"/>
      <c r="O162"/>
      <c r="P162"/>
      <c r="Q162"/>
      <c r="R162"/>
      <c r="S162">
        <v>2.6366676299292702</v>
      </c>
    </row>
    <row r="163" spans="2:19" hidden="1" x14ac:dyDescent="0.25">
      <c r="B163" t="s">
        <v>5</v>
      </c>
      <c r="C163" t="s">
        <v>185</v>
      </c>
      <c r="D163" t="s">
        <v>101</v>
      </c>
      <c r="E163"/>
      <c r="F163"/>
      <c r="G163"/>
      <c r="H163">
        <v>211.63999427701401</v>
      </c>
      <c r="I163">
        <v>276.04793446368001</v>
      </c>
      <c r="J163">
        <v>371.12197454931498</v>
      </c>
      <c r="K163">
        <v>116.074768141593</v>
      </c>
      <c r="L163">
        <v>398.37102950980801</v>
      </c>
      <c r="M163">
        <v>80.586530334553999</v>
      </c>
      <c r="N163">
        <v>31.205846178602862</v>
      </c>
      <c r="O163">
        <v>21.215554943658969</v>
      </c>
      <c r="P163" s="41"/>
      <c r="Q163" s="41"/>
      <c r="R163" s="41"/>
      <c r="S163" s="41"/>
    </row>
    <row r="164" spans="2:19" hidden="1" x14ac:dyDescent="0.25">
      <c r="B164" t="s">
        <v>5</v>
      </c>
      <c r="C164" t="s">
        <v>185</v>
      </c>
      <c r="D164" t="s">
        <v>102</v>
      </c>
      <c r="E164"/>
      <c r="F164"/>
      <c r="G164"/>
      <c r="H164" s="41"/>
      <c r="I164" s="41"/>
      <c r="J164">
        <v>224.36415059230001</v>
      </c>
      <c r="K164">
        <v>266.48933097345099</v>
      </c>
      <c r="L164" s="41"/>
      <c r="M164">
        <v>1304.35805290284</v>
      </c>
      <c r="N164">
        <v>750.94020152956932</v>
      </c>
      <c r="O164">
        <v>872.21680129023082</v>
      </c>
      <c r="P164" s="41"/>
      <c r="Q164" s="41"/>
      <c r="R164">
        <v>383.13545217860951</v>
      </c>
      <c r="S164" s="41"/>
    </row>
    <row r="165" spans="2:19" hidden="1" x14ac:dyDescent="0.25">
      <c r="B165" t="s">
        <v>5</v>
      </c>
      <c r="C165" t="s">
        <v>185</v>
      </c>
      <c r="D165" t="s">
        <v>115</v>
      </c>
      <c r="E165"/>
      <c r="F165"/>
      <c r="G165"/>
      <c r="H165">
        <v>5374.6504952437199</v>
      </c>
      <c r="I165">
        <v>5705.9796433543297</v>
      </c>
      <c r="J165">
        <v>5104.3437167952097</v>
      </c>
      <c r="K165">
        <v>5824.9064070796503</v>
      </c>
      <c r="L165">
        <v>5139.4471696087303</v>
      </c>
      <c r="M165">
        <v>4408.0504325235697</v>
      </c>
      <c r="N165">
        <v>4199.6825816038281</v>
      </c>
      <c r="O165">
        <v>4737.6751441108336</v>
      </c>
      <c r="P165">
        <v>6114.4032609855058</v>
      </c>
      <c r="Q165">
        <v>4416.4775298023706</v>
      </c>
      <c r="R165">
        <v>6357.2457787145386</v>
      </c>
      <c r="S165">
        <v>7417.9332849641214</v>
      </c>
    </row>
    <row r="166" spans="2:19" hidden="1" x14ac:dyDescent="0.25">
      <c r="B166" t="s">
        <v>5</v>
      </c>
      <c r="C166" t="s">
        <v>185</v>
      </c>
      <c r="D166" t="s">
        <v>116</v>
      </c>
      <c r="E166"/>
      <c r="F166"/>
      <c r="G166"/>
      <c r="H166">
        <v>11626.3617013158</v>
      </c>
      <c r="I166">
        <v>13420.8384700033</v>
      </c>
      <c r="J166">
        <v>9669.6285373186802</v>
      </c>
      <c r="K166">
        <v>12155.489840708</v>
      </c>
      <c r="L166">
        <v>7526.3831910210401</v>
      </c>
      <c r="M166">
        <v>7591.6810520358404</v>
      </c>
      <c r="N166">
        <v>6874.0070576382768</v>
      </c>
      <c r="O166">
        <v>8535.3273391971616</v>
      </c>
      <c r="P166">
        <v>13427.444583652181</v>
      </c>
      <c r="Q166">
        <v>7868.5700679841902</v>
      </c>
      <c r="R166">
        <v>13340.83538301087</v>
      </c>
      <c r="S166">
        <v>16581.006563936251</v>
      </c>
    </row>
    <row r="167" spans="2:19" hidden="1" x14ac:dyDescent="0.25">
      <c r="B167" t="s">
        <v>5</v>
      </c>
      <c r="C167" t="s">
        <v>185</v>
      </c>
      <c r="D167" t="s">
        <v>194</v>
      </c>
      <c r="E167"/>
      <c r="F167"/>
      <c r="G167"/>
      <c r="H167"/>
      <c r="I167"/>
      <c r="J167"/>
      <c r="K167"/>
      <c r="L167"/>
      <c r="M167"/>
      <c r="N167"/>
      <c r="O167"/>
      <c r="P167"/>
      <c r="Q167"/>
      <c r="R167"/>
      <c r="S167">
        <v>806.58658104833671</v>
      </c>
    </row>
    <row r="168" spans="2:19" hidden="1" x14ac:dyDescent="0.25">
      <c r="B168" t="s">
        <v>5</v>
      </c>
      <c r="C168" t="s">
        <v>185</v>
      </c>
      <c r="D168" t="s">
        <v>406</v>
      </c>
      <c r="E168"/>
      <c r="F168"/>
      <c r="G168"/>
      <c r="H168"/>
      <c r="I168"/>
      <c r="J168"/>
      <c r="K168"/>
      <c r="L168"/>
      <c r="M168"/>
      <c r="N168"/>
      <c r="O168"/>
      <c r="P168"/>
      <c r="Q168"/>
      <c r="R168"/>
      <c r="S168">
        <v>46.262452639542303</v>
      </c>
    </row>
    <row r="169" spans="2:19" hidden="1" x14ac:dyDescent="0.25">
      <c r="B169" t="s">
        <v>5</v>
      </c>
      <c r="C169" t="s">
        <v>185</v>
      </c>
      <c r="D169" t="s">
        <v>407</v>
      </c>
      <c r="E169"/>
      <c r="F169"/>
      <c r="G169"/>
      <c r="H169"/>
      <c r="I169"/>
      <c r="J169"/>
      <c r="K169"/>
      <c r="L169"/>
      <c r="M169"/>
      <c r="N169"/>
      <c r="O169"/>
      <c r="P169"/>
      <c r="Q169"/>
      <c r="R169"/>
      <c r="S169">
        <v>198.8231775029669</v>
      </c>
    </row>
    <row r="170" spans="2:19" hidden="1" x14ac:dyDescent="0.25">
      <c r="B170" t="s">
        <v>5</v>
      </c>
      <c r="C170" t="s">
        <v>185</v>
      </c>
      <c r="D170" t="s">
        <v>117</v>
      </c>
      <c r="E170"/>
      <c r="F170"/>
      <c r="G170"/>
      <c r="H170" s="41"/>
      <c r="I170" s="41"/>
      <c r="J170">
        <v>34.239402787479598</v>
      </c>
      <c r="K170">
        <v>12.5422540884956</v>
      </c>
      <c r="L170">
        <v>19.942725660599301</v>
      </c>
      <c r="M170">
        <v>9.9354301986754905</v>
      </c>
      <c r="N170">
        <v>12.93609688108708</v>
      </c>
      <c r="O170">
        <v>6.0676525317229144</v>
      </c>
      <c r="P170">
        <v>4.4521451085841699</v>
      </c>
      <c r="Q170">
        <v>4.9883345909881429</v>
      </c>
      <c r="R170" s="41"/>
      <c r="S170" s="41"/>
    </row>
    <row r="171" spans="2:19" x14ac:dyDescent="0.25">
      <c r="B171" t="s">
        <v>5</v>
      </c>
      <c r="C171" t="s">
        <v>185</v>
      </c>
      <c r="D171" t="s">
        <v>118</v>
      </c>
      <c r="E171">
        <v>38434.598463734401</v>
      </c>
      <c r="F171">
        <v>32370.510080091601</v>
      </c>
      <c r="G171">
        <v>46029.778958732801</v>
      </c>
      <c r="H171">
        <v>36362.567003131502</v>
      </c>
      <c r="I171" s="57">
        <v>45589.412762346699</v>
      </c>
      <c r="J171">
        <v>36391.164589618398</v>
      </c>
      <c r="K171">
        <v>40950.874194690303</v>
      </c>
      <c r="L171">
        <v>27750.1627688605</v>
      </c>
      <c r="M171">
        <v>26871.288200414499</v>
      </c>
      <c r="N171">
        <v>27224.598926514831</v>
      </c>
      <c r="O171">
        <v>27849.404473321491</v>
      </c>
      <c r="P171">
        <v>36876.856295313257</v>
      </c>
      <c r="Q171">
        <v>24537.66929234043</v>
      </c>
      <c r="R171">
        <v>38453.720348480419</v>
      </c>
      <c r="S171">
        <v>47758.725158211688</v>
      </c>
    </row>
    <row r="172" spans="2:19" hidden="1" x14ac:dyDescent="0.25">
      <c r="B172" t="s">
        <v>5</v>
      </c>
      <c r="C172" t="s">
        <v>185</v>
      </c>
      <c r="D172" t="s">
        <v>195</v>
      </c>
      <c r="E172"/>
      <c r="F172"/>
      <c r="G172"/>
      <c r="H172"/>
      <c r="I172"/>
      <c r="J172"/>
      <c r="K172"/>
      <c r="L172"/>
      <c r="M172"/>
      <c r="N172"/>
      <c r="O172"/>
      <c r="P172"/>
      <c r="Q172"/>
      <c r="R172"/>
      <c r="S172">
        <v>576.83588796284062</v>
      </c>
    </row>
    <row r="173" spans="2:19" hidden="1" x14ac:dyDescent="0.25">
      <c r="B173" t="s">
        <v>5</v>
      </c>
      <c r="C173" t="s">
        <v>196</v>
      </c>
      <c r="D173" t="s">
        <v>30</v>
      </c>
      <c r="E173"/>
      <c r="F173"/>
      <c r="G173"/>
      <c r="H173">
        <v>4790.0740269114904</v>
      </c>
      <c r="I173">
        <v>4321.9560142393102</v>
      </c>
      <c r="J173">
        <v>2768.5105183744199</v>
      </c>
      <c r="K173">
        <v>3452.2184707964602</v>
      </c>
      <c r="L173">
        <v>2086.1448058438</v>
      </c>
      <c r="M173">
        <v>2143.9732929545798</v>
      </c>
      <c r="N173">
        <v>1982.075867097416</v>
      </c>
      <c r="O173">
        <v>2282.967193926821</v>
      </c>
      <c r="P173">
        <v>3117.2380275014498</v>
      </c>
      <c r="Q173">
        <v>1918.9286843952571</v>
      </c>
      <c r="R173">
        <v>3690.6225664542112</v>
      </c>
      <c r="S173">
        <v>4419.4448112568853</v>
      </c>
    </row>
    <row r="174" spans="2:19" hidden="1" x14ac:dyDescent="0.25">
      <c r="B174" t="s">
        <v>5</v>
      </c>
      <c r="C174" t="s">
        <v>196</v>
      </c>
      <c r="D174" t="s">
        <v>31</v>
      </c>
      <c r="E174">
        <v>14678.1719703093</v>
      </c>
      <c r="F174"/>
      <c r="G174"/>
      <c r="H174">
        <v>14163.8988124077</v>
      </c>
      <c r="I174">
        <v>11895.069440106099</v>
      </c>
      <c r="J174">
        <v>9278.2858290083095</v>
      </c>
      <c r="K174">
        <v>11525.795761589399</v>
      </c>
      <c r="L174">
        <v>8456.7855958468099</v>
      </c>
      <c r="M174">
        <v>8318.5082451795897</v>
      </c>
      <c r="N174">
        <v>7966.4101182775121</v>
      </c>
      <c r="O174">
        <v>9802.4491651012431</v>
      </c>
      <c r="P174">
        <v>14619.75117913043</v>
      </c>
      <c r="Q174">
        <v>8867.0007803952594</v>
      </c>
      <c r="R174">
        <v>14385.430791880661</v>
      </c>
      <c r="S174">
        <v>17450.782649330609</v>
      </c>
    </row>
    <row r="175" spans="2:19" hidden="1" x14ac:dyDescent="0.25">
      <c r="B175" t="s">
        <v>5</v>
      </c>
      <c r="C175" t="s">
        <v>196</v>
      </c>
      <c r="D175" t="s">
        <v>35</v>
      </c>
      <c r="E175"/>
      <c r="F175"/>
      <c r="G175"/>
      <c r="H175">
        <v>4329368.6978552397</v>
      </c>
      <c r="I175">
        <v>4551043.1649983404</v>
      </c>
      <c r="J175">
        <v>2828906.4955684301</v>
      </c>
      <c r="K175">
        <v>2987678.5486725699</v>
      </c>
      <c r="L175">
        <v>3510584.61573437</v>
      </c>
      <c r="M175">
        <v>3429239.0908796298</v>
      </c>
      <c r="N175">
        <v>3513071.014725151</v>
      </c>
      <c r="O175">
        <v>3392849.8661627001</v>
      </c>
      <c r="P175">
        <v>4328655.2633507252</v>
      </c>
      <c r="Q175">
        <v>3581284.8083478259</v>
      </c>
      <c r="R175">
        <v>4484174.0059096841</v>
      </c>
      <c r="S175">
        <v>4115380.8074226398</v>
      </c>
    </row>
    <row r="176" spans="2:19" hidden="1" x14ac:dyDescent="0.25">
      <c r="B176" t="s">
        <v>5</v>
      </c>
      <c r="C176" t="s">
        <v>196</v>
      </c>
      <c r="D176" t="s">
        <v>408</v>
      </c>
      <c r="E176"/>
      <c r="F176"/>
      <c r="G176"/>
      <c r="H176">
        <v>338.44615411885002</v>
      </c>
      <c r="I176">
        <v>140.50148987532199</v>
      </c>
      <c r="J176">
        <v>821.77632680550198</v>
      </c>
      <c r="K176">
        <v>759.93922831858401</v>
      </c>
      <c r="L176">
        <v>662.77534487794196</v>
      </c>
      <c r="M176">
        <v>5.9879973226957501</v>
      </c>
      <c r="N176" s="41"/>
      <c r="O176" s="41"/>
      <c r="P176">
        <v>13.33898003656633</v>
      </c>
      <c r="Q176">
        <v>9.0571909565217403</v>
      </c>
      <c r="R176">
        <v>12.42322012472313</v>
      </c>
      <c r="S176">
        <v>16.392630691722989</v>
      </c>
    </row>
    <row r="177" spans="2:20" hidden="1" x14ac:dyDescent="0.25">
      <c r="B177" t="s">
        <v>5</v>
      </c>
      <c r="C177" t="s">
        <v>197</v>
      </c>
      <c r="D177" t="s">
        <v>280</v>
      </c>
      <c r="E177">
        <v>14879919476.270901</v>
      </c>
      <c r="F177">
        <v>11425062152.300699</v>
      </c>
      <c r="G177">
        <v>13516386198.807501</v>
      </c>
      <c r="H177">
        <v>15568278079.054701</v>
      </c>
      <c r="I177">
        <v>15374668899.913799</v>
      </c>
      <c r="J177">
        <v>14266996613.9461</v>
      </c>
      <c r="K177">
        <v>14738494300.885</v>
      </c>
      <c r="L177">
        <v>18917038764.5331</v>
      </c>
      <c r="M177">
        <v>14956358903.453699</v>
      </c>
      <c r="N177">
        <v>16028712826.79426</v>
      </c>
      <c r="O177">
        <v>17027324815.140791</v>
      </c>
      <c r="P177">
        <v>17667263935.072472</v>
      </c>
      <c r="Q177">
        <v>14121525780.23716</v>
      </c>
      <c r="R177">
        <v>17361045209.810371</v>
      </c>
      <c r="S177">
        <v>15620851061.1982</v>
      </c>
    </row>
    <row r="178" spans="2:20" hidden="1" x14ac:dyDescent="0.25">
      <c r="B178" t="s">
        <v>5</v>
      </c>
      <c r="C178" t="s">
        <v>197</v>
      </c>
      <c r="D178" t="s">
        <v>94</v>
      </c>
      <c r="E178"/>
      <c r="F178"/>
      <c r="G178"/>
      <c r="H178"/>
      <c r="I178">
        <v>3467.9226041379302</v>
      </c>
      <c r="J178">
        <v>2432.5074992443201</v>
      </c>
      <c r="K178">
        <v>2565.4384370860898</v>
      </c>
      <c r="L178">
        <v>1313.6005846263799</v>
      </c>
      <c r="M178">
        <v>1669.8953295669701</v>
      </c>
      <c r="N178">
        <v>1429.889040937034</v>
      </c>
      <c r="O178">
        <v>1898.6998344554181</v>
      </c>
      <c r="P178">
        <v>2715.1862137739131</v>
      </c>
      <c r="Q178">
        <v>1598.3463769802379</v>
      </c>
      <c r="R178">
        <v>2814.8677794314031</v>
      </c>
      <c r="S178">
        <v>3730.2786056081741</v>
      </c>
    </row>
    <row r="179" spans="2:20" hidden="1" x14ac:dyDescent="0.25">
      <c r="B179" t="s">
        <v>5</v>
      </c>
      <c r="C179" t="s">
        <v>199</v>
      </c>
      <c r="D179" t="s">
        <v>242</v>
      </c>
      <c r="E179">
        <v>17449705.981276602</v>
      </c>
      <c r="F179">
        <v>29856639.8047329</v>
      </c>
      <c r="G179">
        <v>40416166.671878196</v>
      </c>
      <c r="H179">
        <v>21497009.413293902</v>
      </c>
      <c r="I179">
        <v>18996309.939675201</v>
      </c>
      <c r="J179">
        <v>17673407.738757201</v>
      </c>
      <c r="K179">
        <v>23427704.070796501</v>
      </c>
      <c r="L179">
        <v>12196301.648885399</v>
      </c>
      <c r="M179">
        <v>14229975.949620601</v>
      </c>
      <c r="N179">
        <v>21843532.951578949</v>
      </c>
      <c r="O179">
        <v>27742280.326384041</v>
      </c>
      <c r="P179">
        <v>23445468.81391304</v>
      </c>
      <c r="Q179">
        <v>14946261.021343879</v>
      </c>
      <c r="R179">
        <v>28569629.525279399</v>
      </c>
      <c r="S179">
        <v>42855812.864209227</v>
      </c>
    </row>
    <row r="180" spans="2:20" hidden="1" x14ac:dyDescent="0.25">
      <c r="B180" t="s">
        <v>5</v>
      </c>
      <c r="C180" t="s">
        <v>199</v>
      </c>
      <c r="D180" t="s">
        <v>586</v>
      </c>
      <c r="E180">
        <v>10980679.724326</v>
      </c>
      <c r="F180">
        <v>23082503.467981402</v>
      </c>
      <c r="G180">
        <v>26825672.179255299</v>
      </c>
      <c r="H180">
        <v>12030123.5478877</v>
      </c>
      <c r="I180">
        <v>13694919.1588996</v>
      </c>
      <c r="J180">
        <v>13588613.3188412</v>
      </c>
      <c r="K180">
        <v>18480065.415929198</v>
      </c>
      <c r="L180">
        <v>9967198.0751887802</v>
      </c>
      <c r="M180">
        <v>10756276.883858001</v>
      </c>
      <c r="N180">
        <v>8878806.2369674239</v>
      </c>
      <c r="O180">
        <v>12316248.833117209</v>
      </c>
      <c r="P180">
        <v>15117834.76452174</v>
      </c>
      <c r="Q180">
        <v>10342396.60268775</v>
      </c>
      <c r="R180">
        <v>17914105.218716972</v>
      </c>
      <c r="S180">
        <v>25326701.386514101</v>
      </c>
    </row>
    <row r="181" spans="2:20" hidden="1" x14ac:dyDescent="0.25">
      <c r="B181" t="s">
        <v>5</v>
      </c>
      <c r="C181" t="s">
        <v>199</v>
      </c>
      <c r="D181" t="s">
        <v>593</v>
      </c>
      <c r="E181"/>
      <c r="F181">
        <v>1839245914.8784299</v>
      </c>
      <c r="G181">
        <v>2397619491.66048</v>
      </c>
      <c r="H181">
        <v>2310377748.9394398</v>
      </c>
      <c r="I181">
        <v>2311198324.6933999</v>
      </c>
      <c r="J181">
        <v>2213774768.03197</v>
      </c>
      <c r="K181">
        <v>2282992884.95575</v>
      </c>
      <c r="L181">
        <v>2677221831.7880001</v>
      </c>
      <c r="M181">
        <v>2160253828.58149</v>
      </c>
      <c r="N181">
        <v>2275837489.9291859</v>
      </c>
      <c r="O181">
        <v>2345604296.9172721</v>
      </c>
      <c r="P181">
        <v>2773231661.449276</v>
      </c>
      <c r="Q181">
        <v>2082476797.470356</v>
      </c>
      <c r="R181">
        <v>2668417712.3195958</v>
      </c>
      <c r="S181">
        <v>2472074999.9705768</v>
      </c>
    </row>
    <row r="182" spans="2:20" hidden="1" x14ac:dyDescent="0.25">
      <c r="B182" t="s">
        <v>5</v>
      </c>
      <c r="C182" t="s">
        <v>264</v>
      </c>
      <c r="D182" t="s">
        <v>62</v>
      </c>
      <c r="E182"/>
      <c r="F182"/>
      <c r="G182"/>
      <c r="H182"/>
      <c r="I182"/>
      <c r="J182"/>
      <c r="K182"/>
      <c r="L182"/>
      <c r="M182"/>
      <c r="N182"/>
      <c r="O182"/>
      <c r="P182"/>
      <c r="Q182"/>
      <c r="R182"/>
      <c r="S182">
        <v>885345.23164560692</v>
      </c>
    </row>
    <row r="183" spans="2:20" ht="14.4" x14ac:dyDescent="0.3">
      <c r="B183" s="18"/>
      <c r="C183" s="18"/>
      <c r="D183" s="18"/>
      <c r="E183" s="27"/>
      <c r="F183" s="27"/>
      <c r="G183" s="27"/>
      <c r="H183" s="27"/>
      <c r="I183" s="27"/>
      <c r="J183" s="27"/>
      <c r="K183" s="27"/>
      <c r="L183" s="27"/>
      <c r="M183" s="27"/>
      <c r="N183" s="27"/>
      <c r="O183" s="27"/>
      <c r="P183" s="27"/>
      <c r="Q183" s="27"/>
      <c r="R183" s="27"/>
      <c r="S183" s="27"/>
    </row>
    <row r="184" spans="2:20" ht="13.8" x14ac:dyDescent="0.25">
      <c r="B184" s="2"/>
      <c r="C184" s="2"/>
      <c r="D184" s="19" t="s">
        <v>10</v>
      </c>
      <c r="E184" s="28">
        <v>1990</v>
      </c>
      <c r="F184" s="28">
        <v>1995</v>
      </c>
      <c r="G184" s="28">
        <v>2000</v>
      </c>
      <c r="H184" s="28">
        <v>2005</v>
      </c>
      <c r="I184" s="29">
        <v>2010</v>
      </c>
      <c r="J184" s="28">
        <v>2015</v>
      </c>
      <c r="K184" s="28">
        <v>2016</v>
      </c>
      <c r="L184" s="28">
        <v>2017</v>
      </c>
      <c r="M184" s="28">
        <v>2018</v>
      </c>
      <c r="N184" s="28">
        <v>2019</v>
      </c>
      <c r="O184" s="28">
        <v>2020</v>
      </c>
      <c r="P184" s="28">
        <v>2021</v>
      </c>
      <c r="Q184" s="28">
        <v>2022</v>
      </c>
      <c r="R184" s="28">
        <v>2023</v>
      </c>
      <c r="S184" s="28">
        <v>2024</v>
      </c>
      <c r="T184" s="1" t="s">
        <v>319</v>
      </c>
    </row>
    <row r="185" spans="2:20" ht="13.8" x14ac:dyDescent="0.3">
      <c r="D185" s="20" t="s">
        <v>17</v>
      </c>
      <c r="E185" s="30">
        <f>IF((SUBTOTAL(9,E64:E123))&gt;100,ROUND((SUBTOTAL(9,E64:E123)),0),IF((SUBTOTAL(9,E64:E123))&gt;1,ROUND((SUBTOTAL(9,E64:E123)),1),IF((SUBTOTAL(9,E64:E123))&gt;0,ROUND((SUBTOTAL(9,E64:E123)),2),NA())))</f>
        <v>533759</v>
      </c>
      <c r="F185" s="30">
        <f t="shared" ref="F185:S185" si="0">IF((SUBTOTAL(9,F64:F123))&gt;100,ROUND((SUBTOTAL(9,F64:F123)),0),IF((SUBTOTAL(9,F64:F123))&gt;1,ROUND((SUBTOTAL(9,F64:F123)),1),IF((SUBTOTAL(9,F64:F123))&gt;0,ROUND((SUBTOTAL(9,F64:F123)),2),NA())))</f>
        <v>235724</v>
      </c>
      <c r="G185" s="30">
        <f t="shared" si="0"/>
        <v>227855</v>
      </c>
      <c r="H185" s="30">
        <f t="shared" si="0"/>
        <v>359370</v>
      </c>
      <c r="I185" s="92">
        <f t="shared" si="0"/>
        <v>309283</v>
      </c>
      <c r="J185" s="30">
        <f t="shared" si="0"/>
        <v>311973</v>
      </c>
      <c r="K185" s="30">
        <f t="shared" si="0"/>
        <v>398489</v>
      </c>
      <c r="L185" s="30">
        <f t="shared" si="0"/>
        <v>315315</v>
      </c>
      <c r="M185" s="30">
        <f t="shared" si="0"/>
        <v>237650</v>
      </c>
      <c r="N185" s="30">
        <f t="shared" si="0"/>
        <v>269006</v>
      </c>
      <c r="O185" s="30">
        <f t="shared" si="0"/>
        <v>188258</v>
      </c>
      <c r="P185" s="30">
        <f t="shared" si="0"/>
        <v>224666</v>
      </c>
      <c r="Q185" s="30">
        <f t="shared" si="0"/>
        <v>164245</v>
      </c>
      <c r="R185" s="30">
        <f t="shared" si="0"/>
        <v>227117</v>
      </c>
      <c r="S185" s="30">
        <f t="shared" si="0"/>
        <v>212802</v>
      </c>
    </row>
    <row r="186" spans="2:20" ht="13.8" x14ac:dyDescent="0.3">
      <c r="B186" s="5"/>
      <c r="C186" s="5"/>
      <c r="D186" s="21" t="s">
        <v>18</v>
      </c>
      <c r="E186" s="30">
        <f>IF((SUBTOTAL(9,E4:E63))&gt;100,ROUND((SUBTOTAL(9,E4:E63)),0),IF((SUBTOTAL(9,E4:E63))&gt;10,ROUND((SUBTOTAL(9,E4:E63)),1),IF((SUBTOTAL(9,E4:E63))&gt;0,ROUND((SUBTOTAL(9,E4:E63)),2),NA())))</f>
        <v>110236</v>
      </c>
      <c r="F186" s="30">
        <f t="shared" ref="F186:S186" si="1">IF((SUBTOTAL(9,F4:F63))&gt;100,ROUND((SUBTOTAL(9,F4:F63)),0),IF((SUBTOTAL(9,F4:F63))&gt;10,ROUND((SUBTOTAL(9,F4:F63)),1),IF((SUBTOTAL(9,F4:F63))&gt;0,ROUND((SUBTOTAL(9,F4:F63)),2),NA())))</f>
        <v>79278</v>
      </c>
      <c r="G186" s="30">
        <f t="shared" si="1"/>
        <v>63818</v>
      </c>
      <c r="H186" s="30">
        <f t="shared" si="1"/>
        <v>53355</v>
      </c>
      <c r="I186" s="92">
        <f t="shared" si="1"/>
        <v>47952</v>
      </c>
      <c r="J186" s="30">
        <f t="shared" si="1"/>
        <v>43306</v>
      </c>
      <c r="K186" s="30">
        <f t="shared" si="1"/>
        <v>35089</v>
      </c>
      <c r="L186" s="30">
        <f t="shared" si="1"/>
        <v>24298</v>
      </c>
      <c r="M186" s="30">
        <f t="shared" si="1"/>
        <v>25591</v>
      </c>
      <c r="N186" s="30">
        <f t="shared" si="1"/>
        <v>24981</v>
      </c>
      <c r="O186" s="30">
        <f t="shared" si="1"/>
        <v>25888</v>
      </c>
      <c r="P186" s="30">
        <f t="shared" si="1"/>
        <v>36815</v>
      </c>
      <c r="Q186" s="30">
        <f t="shared" si="1"/>
        <v>18087</v>
      </c>
      <c r="R186" s="30">
        <f t="shared" si="1"/>
        <v>24030</v>
      </c>
      <c r="S186" s="30">
        <f t="shared" si="1"/>
        <v>36806</v>
      </c>
    </row>
    <row r="187" spans="2:20" ht="13.8" x14ac:dyDescent="0.3">
      <c r="D187" s="22" t="s">
        <v>19</v>
      </c>
      <c r="E187" s="30">
        <f>IF((SUBTOTAL(9,E124:E182))&gt;100,ROUND((SUBTOTAL(9,E124:E182)),0),IF((SUBTOTAL(9,E124:E182))&gt;1,ROUND((SUBTOTAL(9,E124:E182)),1),IF((SUBTOTAL(9,E124:E182))&gt;0,ROUND((SUBTOTAL(9,E124:E182)),2),NA())))</f>
        <v>38435</v>
      </c>
      <c r="F187" s="30">
        <f t="shared" ref="F187:S187" si="2">IF((SUBTOTAL(9,F124:F182))&gt;100,ROUND((SUBTOTAL(9,F124:F182)),0),IF((SUBTOTAL(9,F124:F182))&gt;1,ROUND((SUBTOTAL(9,F124:F182)),1),IF((SUBTOTAL(9,F124:F182))&gt;0,ROUND((SUBTOTAL(9,F124:F182)),2),NA())))</f>
        <v>32371</v>
      </c>
      <c r="G187" s="30">
        <f t="shared" si="2"/>
        <v>46030</v>
      </c>
      <c r="H187" s="30">
        <f t="shared" si="2"/>
        <v>36363</v>
      </c>
      <c r="I187" s="92">
        <f t="shared" si="2"/>
        <v>45589</v>
      </c>
      <c r="J187" s="30">
        <f t="shared" si="2"/>
        <v>36391</v>
      </c>
      <c r="K187" s="30">
        <f t="shared" si="2"/>
        <v>40951</v>
      </c>
      <c r="L187" s="30">
        <f t="shared" si="2"/>
        <v>27750</v>
      </c>
      <c r="M187" s="30">
        <f t="shared" si="2"/>
        <v>26871</v>
      </c>
      <c r="N187" s="30">
        <f t="shared" si="2"/>
        <v>27225</v>
      </c>
      <c r="O187" s="30">
        <f t="shared" si="2"/>
        <v>27849</v>
      </c>
      <c r="P187" s="30">
        <f t="shared" si="2"/>
        <v>36877</v>
      </c>
      <c r="Q187" s="30">
        <f t="shared" si="2"/>
        <v>24538</v>
      </c>
      <c r="R187" s="30">
        <f t="shared" si="2"/>
        <v>38454</v>
      </c>
      <c r="S187" s="30">
        <f t="shared" si="2"/>
        <v>47759</v>
      </c>
    </row>
    <row r="188" spans="2:20" s="2" customFormat="1" ht="13.8" x14ac:dyDescent="0.3">
      <c r="B188" s="1"/>
      <c r="C188" s="1"/>
      <c r="D188" s="23" t="s">
        <v>11</v>
      </c>
      <c r="E188" s="31">
        <f t="shared" ref="E188:S188" si="3">IF((SUBTOTAL(9,E4:E182)/1000)&gt;10,ROUND((SUBTOTAL(9,E4:E182)/1000),0),IF((SUBTOTAL(9,E4:E182)/1000)&gt;1,ROUND((SUBTOTAL(9,E4:E182)/1000),1),IF((SUBTOTAL(9,E4:E182)/1000)&gt;0.1,ROUND((SUBTOTAL(9,E4:E182)/1000),2),IF((SUBTOTAL(9,E4:E182)/1000)&gt;0,ROUND((SUBTOTAL(9,E4:E182)/1000),3),""))))</f>
        <v>682</v>
      </c>
      <c r="F188" s="31">
        <f t="shared" si="3"/>
        <v>347</v>
      </c>
      <c r="G188" s="31">
        <f t="shared" si="3"/>
        <v>338</v>
      </c>
      <c r="H188" s="31">
        <f t="shared" si="3"/>
        <v>449</v>
      </c>
      <c r="I188" s="32">
        <f t="shared" si="3"/>
        <v>403</v>
      </c>
      <c r="J188" s="33">
        <f t="shared" si="3"/>
        <v>392</v>
      </c>
      <c r="K188" s="33">
        <f t="shared" si="3"/>
        <v>475</v>
      </c>
      <c r="L188" s="33">
        <f t="shared" si="3"/>
        <v>367</v>
      </c>
      <c r="M188" s="33">
        <f t="shared" si="3"/>
        <v>290</v>
      </c>
      <c r="N188" s="33">
        <f t="shared" si="3"/>
        <v>321</v>
      </c>
      <c r="O188" s="33">
        <f t="shared" si="3"/>
        <v>242</v>
      </c>
      <c r="P188" s="33">
        <f t="shared" si="3"/>
        <v>298</v>
      </c>
      <c r="Q188" s="33">
        <f t="shared" si="3"/>
        <v>207</v>
      </c>
      <c r="R188" s="33">
        <f t="shared" si="3"/>
        <v>290</v>
      </c>
      <c r="S188" s="33">
        <f t="shared" si="3"/>
        <v>297</v>
      </c>
    </row>
    <row r="189" spans="2:20" ht="13.8" x14ac:dyDescent="0.3">
      <c r="D189" s="24"/>
      <c r="E189" s="34"/>
      <c r="F189" s="34"/>
      <c r="G189" s="34"/>
      <c r="H189" s="34"/>
      <c r="I189" s="34"/>
      <c r="J189" s="34"/>
      <c r="K189" s="34"/>
      <c r="L189" s="34"/>
      <c r="M189" s="34"/>
      <c r="N189" s="34"/>
      <c r="O189" s="34"/>
      <c r="P189" s="34"/>
      <c r="Q189" s="34"/>
      <c r="R189" s="34"/>
      <c r="S189" s="34"/>
    </row>
    <row r="190" spans="2:20" ht="15.6" x14ac:dyDescent="0.25">
      <c r="D190" s="25" t="s">
        <v>25</v>
      </c>
      <c r="E190" s="28">
        <v>1990</v>
      </c>
      <c r="F190" s="28">
        <v>1995</v>
      </c>
      <c r="G190" s="28">
        <v>2000</v>
      </c>
      <c r="H190" s="28">
        <v>2005</v>
      </c>
      <c r="I190" s="29">
        <v>2010</v>
      </c>
      <c r="J190" s="28">
        <v>2015</v>
      </c>
      <c r="K190" s="28">
        <v>2016</v>
      </c>
      <c r="L190" s="28">
        <v>2017</v>
      </c>
      <c r="M190" s="28">
        <v>2018</v>
      </c>
      <c r="N190" s="28">
        <v>2019</v>
      </c>
      <c r="O190" s="28">
        <v>2020</v>
      </c>
      <c r="P190" s="28">
        <v>2021</v>
      </c>
      <c r="Q190" s="28">
        <v>2022</v>
      </c>
      <c r="R190" s="28">
        <v>2023</v>
      </c>
      <c r="S190" s="28">
        <v>2024</v>
      </c>
      <c r="T190" s="1" t="s">
        <v>319</v>
      </c>
    </row>
    <row r="191" spans="2:20" x14ac:dyDescent="0.25">
      <c r="D191" s="20" t="s">
        <v>14</v>
      </c>
      <c r="E191" s="40">
        <v>58527.619200000037</v>
      </c>
      <c r="F191" s="40">
        <v>88134.73920000004</v>
      </c>
      <c r="G191" s="40">
        <v>79730.352000000014</v>
      </c>
      <c r="H191" s="40">
        <v>61885.900799999901</v>
      </c>
      <c r="I191" s="70">
        <v>71900.697600000014</v>
      </c>
      <c r="J191" s="40">
        <v>60503.587200000002</v>
      </c>
      <c r="K191" s="40">
        <v>72630.60480000003</v>
      </c>
      <c r="L191" s="40">
        <v>57504.902399999992</v>
      </c>
      <c r="M191" s="40">
        <v>61573.996800000037</v>
      </c>
      <c r="N191" s="73">
        <v>61559</v>
      </c>
      <c r="O191" s="73">
        <v>59066</v>
      </c>
      <c r="P191" s="73">
        <v>70378</v>
      </c>
      <c r="Q191" s="73">
        <v>53268</v>
      </c>
      <c r="R191" s="73">
        <v>74356</v>
      </c>
      <c r="S191" s="73">
        <v>88713</v>
      </c>
    </row>
    <row r="192" spans="2:20" x14ac:dyDescent="0.25">
      <c r="D192" s="21" t="s">
        <v>15</v>
      </c>
      <c r="E192" s="40">
        <v>5954.6016</v>
      </c>
      <c r="F192" s="40">
        <v>10704.700799999984</v>
      </c>
      <c r="G192" s="40">
        <v>10040.889600000004</v>
      </c>
      <c r="H192" s="40">
        <v>4619.9752531199983</v>
      </c>
      <c r="I192" s="70">
        <v>6621.806116800004</v>
      </c>
      <c r="J192" s="40">
        <v>6675.7443839999996</v>
      </c>
      <c r="K192" s="40">
        <v>7914.178656000001</v>
      </c>
      <c r="L192" s="40">
        <v>4920.6890880000001</v>
      </c>
      <c r="M192" s="40">
        <v>7112.9275199999993</v>
      </c>
      <c r="N192" s="73">
        <v>6965</v>
      </c>
      <c r="O192" s="73">
        <v>7923</v>
      </c>
      <c r="P192" s="73">
        <v>8806</v>
      </c>
      <c r="Q192" s="73">
        <v>5095</v>
      </c>
      <c r="R192" s="73">
        <v>6811</v>
      </c>
      <c r="S192" s="73">
        <v>11290</v>
      </c>
    </row>
    <row r="193" spans="2:20" x14ac:dyDescent="0.25">
      <c r="D193" s="22" t="s">
        <v>16</v>
      </c>
      <c r="E193" s="40">
        <v>3023.4816000000023</v>
      </c>
      <c r="F193" s="40">
        <v>5443.4591999999948</v>
      </c>
      <c r="G193" s="40">
        <v>6049.2960000000057</v>
      </c>
      <c r="H193" s="40">
        <v>3593.8944000000024</v>
      </c>
      <c r="I193" s="70">
        <v>4080.2400000000102</v>
      </c>
      <c r="J193" s="40">
        <v>3615.2351999999951</v>
      </c>
      <c r="K193" s="40">
        <v>4536.0000000000146</v>
      </c>
      <c r="L193" s="40">
        <v>2972.4192000000012</v>
      </c>
      <c r="M193" s="40">
        <v>2975.7023999999983</v>
      </c>
      <c r="N193" s="73">
        <v>2784</v>
      </c>
      <c r="O193" s="73">
        <v>3231</v>
      </c>
      <c r="P193" s="73">
        <v>4608</v>
      </c>
      <c r="Q193" s="73">
        <v>3084</v>
      </c>
      <c r="R193" s="73">
        <v>5110</v>
      </c>
      <c r="S193" s="73">
        <v>6567</v>
      </c>
    </row>
    <row r="194" spans="2:20" ht="13.8" x14ac:dyDescent="0.3">
      <c r="D194" s="23" t="s">
        <v>24</v>
      </c>
      <c r="E194" s="31">
        <f>SUM(E191:E193)</f>
        <v>67505.702400000038</v>
      </c>
      <c r="F194" s="31">
        <f t="shared" ref="F194:P194" si="4">SUM(F191:F193)</f>
        <v>104282.89920000003</v>
      </c>
      <c r="G194" s="31">
        <f t="shared" si="4"/>
        <v>95820.537600000025</v>
      </c>
      <c r="H194" s="31">
        <f t="shared" si="4"/>
        <v>70099.770453119898</v>
      </c>
      <c r="I194" s="32">
        <f t="shared" si="4"/>
        <v>82602.743716800018</v>
      </c>
      <c r="J194" s="33">
        <f t="shared" si="4"/>
        <v>70794.566783999995</v>
      </c>
      <c r="K194" s="33">
        <f t="shared" si="4"/>
        <v>85080.783456000048</v>
      </c>
      <c r="L194" s="33">
        <f t="shared" si="4"/>
        <v>65398.010687999995</v>
      </c>
      <c r="M194" s="33">
        <f t="shared" si="4"/>
        <v>71662.626720000029</v>
      </c>
      <c r="N194" s="33">
        <f t="shared" si="4"/>
        <v>71308</v>
      </c>
      <c r="O194" s="31">
        <f t="shared" si="4"/>
        <v>70220</v>
      </c>
      <c r="P194" s="31">
        <f t="shared" si="4"/>
        <v>83792</v>
      </c>
      <c r="Q194" s="31">
        <f>SUM(Q191:Q193)</f>
        <v>61447</v>
      </c>
      <c r="R194" s="31"/>
      <c r="S194" s="31">
        <f>SUM(S191:S193)</f>
        <v>106570</v>
      </c>
      <c r="T194" s="1" t="s">
        <v>320</v>
      </c>
    </row>
    <row r="195" spans="2:20" ht="13.8" x14ac:dyDescent="0.3">
      <c r="D195" s="24"/>
      <c r="E195" s="34"/>
      <c r="F195" s="34"/>
      <c r="G195" s="34"/>
      <c r="H195" s="34"/>
      <c r="I195" s="34"/>
      <c r="J195" s="34"/>
      <c r="K195" s="34"/>
      <c r="L195" s="34"/>
      <c r="M195" s="34"/>
      <c r="N195" s="34"/>
      <c r="O195" s="34"/>
      <c r="P195" s="34"/>
      <c r="Q195" s="34"/>
      <c r="R195" s="34"/>
      <c r="S195" s="34"/>
    </row>
    <row r="196" spans="2:20" ht="13.8" x14ac:dyDescent="0.25">
      <c r="B196" s="9"/>
      <c r="C196" s="9"/>
      <c r="D196" s="25" t="s">
        <v>23</v>
      </c>
      <c r="E196" s="28">
        <v>1990</v>
      </c>
      <c r="F196" s="28">
        <v>1995</v>
      </c>
      <c r="G196" s="28">
        <v>2000</v>
      </c>
      <c r="H196" s="28">
        <v>2005</v>
      </c>
      <c r="I196" s="29">
        <v>2010</v>
      </c>
      <c r="J196" s="28">
        <v>2015</v>
      </c>
      <c r="K196" s="28">
        <v>2016</v>
      </c>
      <c r="L196" s="28">
        <v>2017</v>
      </c>
      <c r="M196" s="28">
        <v>2018</v>
      </c>
      <c r="N196" s="28">
        <v>2019</v>
      </c>
      <c r="O196" s="28">
        <v>2020</v>
      </c>
      <c r="P196" s="28">
        <v>2021</v>
      </c>
      <c r="Q196" s="28">
        <v>2022</v>
      </c>
      <c r="R196" s="28">
        <v>2023</v>
      </c>
      <c r="S196" s="28">
        <v>2024</v>
      </c>
      <c r="T196" s="1" t="s">
        <v>319</v>
      </c>
    </row>
    <row r="197" spans="2:20" ht="13.8" x14ac:dyDescent="0.3">
      <c r="D197" s="20" t="s">
        <v>20</v>
      </c>
      <c r="E197" s="35">
        <f>IFERROR((E185/(E191*1000000))*1000,NA())</f>
        <v>9.1197798115799592E-3</v>
      </c>
      <c r="F197" s="35">
        <f t="shared" ref="F197:Q199" si="5">IFERROR((F185/(F191*1000000))*1000,NA())</f>
        <v>2.674586685564276E-3</v>
      </c>
      <c r="G197" s="35">
        <f t="shared" si="5"/>
        <v>2.8578200683222867E-3</v>
      </c>
      <c r="H197" s="35">
        <f t="shared" si="5"/>
        <v>5.8069769584738855E-3</v>
      </c>
      <c r="I197" s="36">
        <f t="shared" si="5"/>
        <v>4.301529892249612E-3</v>
      </c>
      <c r="J197" s="37">
        <f t="shared" si="5"/>
        <v>5.1562727837730585E-3</v>
      </c>
      <c r="K197" s="37">
        <f t="shared" si="5"/>
        <v>5.4865163397345117E-3</v>
      </c>
      <c r="L197" s="37">
        <f t="shared" si="5"/>
        <v>5.4832716314635469E-3</v>
      </c>
      <c r="M197" s="37">
        <f t="shared" si="5"/>
        <v>3.8595837910590184E-3</v>
      </c>
      <c r="N197" s="37">
        <f>IFERROR((N185/(N191*1000000))*1000,NA())</f>
        <v>4.3698890495297198E-3</v>
      </c>
      <c r="O197" s="35">
        <f t="shared" si="5"/>
        <v>3.1872481630718179E-3</v>
      </c>
      <c r="P197" s="35">
        <f t="shared" si="5"/>
        <v>3.1922759953394528E-3</v>
      </c>
      <c r="Q197" s="35">
        <f>IFERROR((Q185/(Q191*1000000))*1000,NA())</f>
        <v>3.0833708793271755E-3</v>
      </c>
      <c r="R197" s="35">
        <f t="shared" ref="R197:S197" si="6">IFERROR((R185/(R191*1000000))*1000,NA())</f>
        <v>3.0544542471354027E-3</v>
      </c>
      <c r="S197" s="35">
        <f t="shared" si="6"/>
        <v>2.3987690642859561E-3</v>
      </c>
    </row>
    <row r="198" spans="2:20" ht="13.8" x14ac:dyDescent="0.3">
      <c r="D198" s="21" t="s">
        <v>21</v>
      </c>
      <c r="E198" s="35">
        <f t="shared" ref="E198:O199" si="7">IFERROR((E186/(E192*1000000))*1000,NA())</f>
        <v>1.8512741473753678E-2</v>
      </c>
      <c r="F198" s="35">
        <f t="shared" si="7"/>
        <v>7.4059052636015867E-3</v>
      </c>
      <c r="G198" s="35">
        <f t="shared" si="7"/>
        <v>6.3558113416564178E-3</v>
      </c>
      <c r="H198" s="35">
        <f t="shared" si="7"/>
        <v>1.1548763159276207E-2</v>
      </c>
      <c r="I198" s="36">
        <f t="shared" si="7"/>
        <v>7.2415288448784828E-3</v>
      </c>
      <c r="J198" s="38">
        <f t="shared" si="7"/>
        <v>6.4870668361408611E-3</v>
      </c>
      <c r="K198" s="38">
        <f t="shared" si="5"/>
        <v>4.4336881343205303E-3</v>
      </c>
      <c r="L198" s="38">
        <f t="shared" si="5"/>
        <v>4.9379262874492758E-3</v>
      </c>
      <c r="M198" s="38">
        <f t="shared" si="5"/>
        <v>3.5978153760239644E-3</v>
      </c>
      <c r="N198" s="38">
        <f t="shared" si="5"/>
        <v>3.5866475233309403E-3</v>
      </c>
      <c r="O198" s="35">
        <f t="shared" si="7"/>
        <v>3.2674491985359082E-3</v>
      </c>
      <c r="P198" s="35">
        <f t="shared" si="5"/>
        <v>4.1806722689075627E-3</v>
      </c>
      <c r="Q198" s="35">
        <f t="shared" si="5"/>
        <v>3.5499509322865553E-3</v>
      </c>
      <c r="R198" s="35">
        <f t="shared" ref="R198:S198" si="8">IFERROR((R186/(R192*1000000))*1000,NA())</f>
        <v>3.5281162824842166E-3</v>
      </c>
      <c r="S198" s="35">
        <f t="shared" si="8"/>
        <v>3.2600531443755533E-3</v>
      </c>
    </row>
    <row r="199" spans="2:20" ht="13.8" x14ac:dyDescent="0.3">
      <c r="D199" s="22" t="s">
        <v>22</v>
      </c>
      <c r="E199" s="35">
        <f t="shared" si="7"/>
        <v>1.2712166000944068E-2</v>
      </c>
      <c r="F199" s="35">
        <f t="shared" si="7"/>
        <v>5.9467700244726796E-3</v>
      </c>
      <c r="G199" s="35">
        <f t="shared" si="7"/>
        <v>7.6091498911608811E-3</v>
      </c>
      <c r="H199" s="35">
        <f t="shared" si="7"/>
        <v>1.0117993450224908E-2</v>
      </c>
      <c r="I199" s="36">
        <f t="shared" si="7"/>
        <v>1.1173117267611683E-2</v>
      </c>
      <c r="J199" s="38">
        <f t="shared" si="7"/>
        <v>1.0066011749387717E-2</v>
      </c>
      <c r="K199" s="38">
        <f t="shared" si="5"/>
        <v>9.0279982363315418E-3</v>
      </c>
      <c r="L199" s="38">
        <f t="shared" si="5"/>
        <v>9.335829885636587E-3</v>
      </c>
      <c r="M199" s="38">
        <f t="shared" si="5"/>
        <v>9.0301368846562122E-3</v>
      </c>
      <c r="N199" s="38">
        <f t="shared" si="5"/>
        <v>9.7790948275862065E-3</v>
      </c>
      <c r="O199" s="35">
        <f t="shared" si="7"/>
        <v>8.6193129062209842E-3</v>
      </c>
      <c r="P199" s="35">
        <f t="shared" si="5"/>
        <v>8.0028211805555551E-3</v>
      </c>
      <c r="Q199" s="35">
        <f t="shared" si="5"/>
        <v>7.9565499351491563E-3</v>
      </c>
      <c r="R199" s="35">
        <f t="shared" ref="R199:S199" si="9">IFERROR((R187/(R193*1000000))*1000,NA())</f>
        <v>7.5252446183953041E-3</v>
      </c>
      <c r="S199" s="35">
        <f t="shared" si="9"/>
        <v>7.2725749961930868E-3</v>
      </c>
    </row>
    <row r="200" spans="2:20" s="9" customFormat="1" x14ac:dyDescent="0.25">
      <c r="B200" s="1"/>
      <c r="C200" s="1"/>
      <c r="D200" s="1"/>
      <c r="E200" s="1"/>
      <c r="F200" s="1"/>
      <c r="G200" s="1"/>
      <c r="H200" s="1"/>
      <c r="I200" s="1"/>
      <c r="J200" s="1"/>
      <c r="K200" s="1"/>
      <c r="L200" s="1"/>
      <c r="M200" s="1"/>
      <c r="N200" s="1"/>
      <c r="O200" s="1"/>
      <c r="P200" s="1"/>
      <c r="Q200" s="1"/>
      <c r="R200" s="1"/>
      <c r="S200" s="1"/>
      <c r="T200" s="1" t="s">
        <v>320</v>
      </c>
    </row>
    <row r="207" spans="2:20" x14ac:dyDescent="0.25">
      <c r="E207" s="1" t="str" cm="1">
        <f t="array" aca="1" ref="E207" ca="1">"Stof: "&amp;PROPER(INDEX(D:D,MIN(IF(SUBTOTAL(3,OFFSET(D15,ROW(D4:D182)-ROW(D15),0)),ROW(D4:D182)))))</f>
        <v>Stof: Zinkverbind. Als Zn</v>
      </c>
    </row>
    <row r="224" spans="4:4" x14ac:dyDescent="0.25">
      <c r="D224" s="26" t="s">
        <v>594</v>
      </c>
    </row>
    <row r="225" spans="4:4" x14ac:dyDescent="0.25">
      <c r="D225" s="4" t="s">
        <v>2</v>
      </c>
    </row>
  </sheetData>
  <autoFilter ref="B3:S182" xr:uid="{C29B6F7A-DDA7-49A0-94B0-5979CBB7EEB6}">
    <filterColumn colId="2">
      <filters>
        <filter val="Zinkverbind. als Zn"/>
      </filters>
    </filterColumn>
  </autoFilter>
  <mergeCells count="1">
    <mergeCell ref="B1:S1"/>
  </mergeCells>
  <hyperlinks>
    <hyperlink ref="D225" r:id="rId1" xr:uid="{15EB8787-CDA9-4C05-9F45-7B59E3291F27}"/>
  </hyperlinks>
  <pageMargins left="0.75" right="0.75" top="1" bottom="1" header="0.5" footer="0.5"/>
  <pageSetup paperSize="9" orientation="portrait" r:id="rId2"/>
  <headerFooter alignWithMargins="0"/>
  <drawing r:id="rId3"/>
  <extLst>
    <ext xmlns:x14="http://schemas.microsoft.com/office/spreadsheetml/2009/9/main" uri="{05C60535-1F16-4fd2-B633-F4F36F0B64E0}">
      <x14:sparklineGroups xmlns:xm="http://schemas.microsoft.com/office/excel/2006/main">
        <x14:sparklineGroup displayEmptyCellsAs="gap" high="1" low="1" xr2:uid="{AFFA425D-B76B-4CC7-8A4E-9422146B9744}">
          <x14:colorSeries rgb="FF376092"/>
          <x14:colorNegative rgb="FFD00000"/>
          <x14:colorAxis rgb="FF000000"/>
          <x14:colorMarkers rgb="FFD00000"/>
          <x14:colorFirst rgb="FFD00000"/>
          <x14:colorLast rgb="FFD00000"/>
          <x14:colorHigh rgb="FFD00000"/>
          <x14:colorLow theme="6" tint="-0.499984740745262"/>
          <x14:sparklines>
            <x14:sparkline>
              <xm:f>'Oppervlaktewater - Na filtratie'!E199:S199</xm:f>
              <xm:sqref>T199</xm:sqref>
            </x14:sparkline>
          </x14:sparklines>
        </x14:sparklineGroup>
        <x14:sparklineGroup displayEmptyCellsAs="gap" high="1" low="1" xr2:uid="{2F13C8DD-5DB2-40B7-B3FD-90AA61920B74}">
          <x14:colorSeries rgb="FF376092"/>
          <x14:colorNegative rgb="FFD00000"/>
          <x14:colorAxis rgb="FF000000"/>
          <x14:colorMarkers rgb="FFD00000"/>
          <x14:colorFirst rgb="FFD00000"/>
          <x14:colorLast rgb="FFD00000"/>
          <x14:colorHigh rgb="FFD00000"/>
          <x14:colorLow theme="6" tint="-0.499984740745262"/>
          <x14:sparklines>
            <x14:sparkline>
              <xm:f>'Oppervlaktewater - Na filtratie'!E198:S198</xm:f>
              <xm:sqref>T198</xm:sqref>
            </x14:sparkline>
          </x14:sparklines>
        </x14:sparklineGroup>
        <x14:sparklineGroup type="column" displayEmptyCellsAs="gap" xr2:uid="{17A141C6-5194-4864-A979-700AFD07C5E5}">
          <x14:colorSeries rgb="FF376092"/>
          <x14:colorNegative rgb="FFD00000"/>
          <x14:colorAxis rgb="FF000000"/>
          <x14:colorMarkers rgb="FFD00000"/>
          <x14:colorFirst rgb="FFD00000"/>
          <x14:colorLast rgb="FFD00000"/>
          <x14:colorHigh rgb="FFD00000"/>
          <x14:colorLow rgb="FFD00000"/>
          <x14:sparklines>
            <x14:sparkline>
              <xm:f>'Oppervlaktewater - Na filtratie'!E4:S4</xm:f>
              <xm:sqref>T4</xm:sqref>
            </x14:sparkline>
            <x14:sparkline>
              <xm:f>'Oppervlaktewater - Na filtratie'!E5:S5</xm:f>
              <xm:sqref>T5</xm:sqref>
            </x14:sparkline>
            <x14:sparkline>
              <xm:f>'Oppervlaktewater - Na filtratie'!E6:S6</xm:f>
              <xm:sqref>T6</xm:sqref>
            </x14:sparkline>
            <x14:sparkline>
              <xm:f>'Oppervlaktewater - Na filtratie'!E7:S7</xm:f>
              <xm:sqref>T7</xm:sqref>
            </x14:sparkline>
            <x14:sparkline>
              <xm:f>'Oppervlaktewater - Na filtratie'!E8:S8</xm:f>
              <xm:sqref>T8</xm:sqref>
            </x14:sparkline>
            <x14:sparkline>
              <xm:f>'Oppervlaktewater - Na filtratie'!E9:S9</xm:f>
              <xm:sqref>T9</xm:sqref>
            </x14:sparkline>
            <x14:sparkline>
              <xm:f>'Oppervlaktewater - Na filtratie'!E10:S10</xm:f>
              <xm:sqref>T10</xm:sqref>
            </x14:sparkline>
            <x14:sparkline>
              <xm:f>'Oppervlaktewater - Na filtratie'!E11:S11</xm:f>
              <xm:sqref>T11</xm:sqref>
            </x14:sparkline>
            <x14:sparkline>
              <xm:f>'Oppervlaktewater - Na filtratie'!E12:S12</xm:f>
              <xm:sqref>T12</xm:sqref>
            </x14:sparkline>
            <x14:sparkline>
              <xm:f>'Oppervlaktewater - Na filtratie'!E13:S13</xm:f>
              <xm:sqref>T13</xm:sqref>
            </x14:sparkline>
            <x14:sparkline>
              <xm:f>'Oppervlaktewater - Na filtratie'!E14:S14</xm:f>
              <xm:sqref>T14</xm:sqref>
            </x14:sparkline>
            <x14:sparkline>
              <xm:f>'Oppervlaktewater - Na filtratie'!E15:S15</xm:f>
              <xm:sqref>T15</xm:sqref>
            </x14:sparkline>
            <x14:sparkline>
              <xm:f>'Oppervlaktewater - Na filtratie'!E16:S16</xm:f>
              <xm:sqref>T16</xm:sqref>
            </x14:sparkline>
            <x14:sparkline>
              <xm:f>'Oppervlaktewater - Na filtratie'!E17:S17</xm:f>
              <xm:sqref>T17</xm:sqref>
            </x14:sparkline>
            <x14:sparkline>
              <xm:f>'Oppervlaktewater - Na filtratie'!E18:S18</xm:f>
              <xm:sqref>T18</xm:sqref>
            </x14:sparkline>
            <x14:sparkline>
              <xm:f>'Oppervlaktewater - Na filtratie'!E19:S19</xm:f>
              <xm:sqref>T19</xm:sqref>
            </x14:sparkline>
            <x14:sparkline>
              <xm:f>'Oppervlaktewater - Na filtratie'!E20:S20</xm:f>
              <xm:sqref>T20</xm:sqref>
            </x14:sparkline>
            <x14:sparkline>
              <xm:f>'Oppervlaktewater - Na filtratie'!E21:S21</xm:f>
              <xm:sqref>T21</xm:sqref>
            </x14:sparkline>
            <x14:sparkline>
              <xm:f>'Oppervlaktewater - Na filtratie'!E22:S22</xm:f>
              <xm:sqref>T22</xm:sqref>
            </x14:sparkline>
            <x14:sparkline>
              <xm:f>'Oppervlaktewater - Na filtratie'!E23:S23</xm:f>
              <xm:sqref>T23</xm:sqref>
            </x14:sparkline>
            <x14:sparkline>
              <xm:f>'Oppervlaktewater - Na filtratie'!E24:S24</xm:f>
              <xm:sqref>T24</xm:sqref>
            </x14:sparkline>
            <x14:sparkline>
              <xm:f>'Oppervlaktewater - Na filtratie'!E25:S25</xm:f>
              <xm:sqref>T25</xm:sqref>
            </x14:sparkline>
            <x14:sparkline>
              <xm:f>'Oppervlaktewater - Na filtratie'!E26:S26</xm:f>
              <xm:sqref>T26</xm:sqref>
            </x14:sparkline>
            <x14:sparkline>
              <xm:f>'Oppervlaktewater - Na filtratie'!E27:S27</xm:f>
              <xm:sqref>T27</xm:sqref>
            </x14:sparkline>
            <x14:sparkline>
              <xm:f>'Oppervlaktewater - Na filtratie'!E28:S28</xm:f>
              <xm:sqref>T28</xm:sqref>
            </x14:sparkline>
            <x14:sparkline>
              <xm:f>'Oppervlaktewater - Na filtratie'!E29:S29</xm:f>
              <xm:sqref>T29</xm:sqref>
            </x14:sparkline>
            <x14:sparkline>
              <xm:f>'Oppervlaktewater - Na filtratie'!E30:S30</xm:f>
              <xm:sqref>T30</xm:sqref>
            </x14:sparkline>
            <x14:sparkline>
              <xm:f>'Oppervlaktewater - Na filtratie'!E31:S31</xm:f>
              <xm:sqref>T31</xm:sqref>
            </x14:sparkline>
            <x14:sparkline>
              <xm:f>'Oppervlaktewater - Na filtratie'!E32:S32</xm:f>
              <xm:sqref>T32</xm:sqref>
            </x14:sparkline>
            <x14:sparkline>
              <xm:f>'Oppervlaktewater - Na filtratie'!E33:S33</xm:f>
              <xm:sqref>T33</xm:sqref>
            </x14:sparkline>
            <x14:sparkline>
              <xm:f>'Oppervlaktewater - Na filtratie'!E34:S34</xm:f>
              <xm:sqref>T34</xm:sqref>
            </x14:sparkline>
            <x14:sparkline>
              <xm:f>'Oppervlaktewater - Na filtratie'!E35:S35</xm:f>
              <xm:sqref>T35</xm:sqref>
            </x14:sparkline>
            <x14:sparkline>
              <xm:f>'Oppervlaktewater - Na filtratie'!E36:S36</xm:f>
              <xm:sqref>T36</xm:sqref>
            </x14:sparkline>
            <x14:sparkline>
              <xm:f>'Oppervlaktewater - Na filtratie'!E37:S37</xm:f>
              <xm:sqref>T37</xm:sqref>
            </x14:sparkline>
            <x14:sparkline>
              <xm:f>'Oppervlaktewater - Na filtratie'!E38:S38</xm:f>
              <xm:sqref>T38</xm:sqref>
            </x14:sparkline>
            <x14:sparkline>
              <xm:f>'Oppervlaktewater - Na filtratie'!E39:S39</xm:f>
              <xm:sqref>T39</xm:sqref>
            </x14:sparkline>
            <x14:sparkline>
              <xm:f>'Oppervlaktewater - Na filtratie'!E40:S40</xm:f>
              <xm:sqref>T40</xm:sqref>
            </x14:sparkline>
            <x14:sparkline>
              <xm:f>'Oppervlaktewater - Na filtratie'!E41:S41</xm:f>
              <xm:sqref>T41</xm:sqref>
            </x14:sparkline>
            <x14:sparkline>
              <xm:f>'Oppervlaktewater - Na filtratie'!E42:S42</xm:f>
              <xm:sqref>T42</xm:sqref>
            </x14:sparkline>
            <x14:sparkline>
              <xm:f>'Oppervlaktewater - Na filtratie'!E43:S43</xm:f>
              <xm:sqref>T43</xm:sqref>
            </x14:sparkline>
            <x14:sparkline>
              <xm:f>'Oppervlaktewater - Na filtratie'!E44:S44</xm:f>
              <xm:sqref>T44</xm:sqref>
            </x14:sparkline>
            <x14:sparkline>
              <xm:f>'Oppervlaktewater - Na filtratie'!E45:S45</xm:f>
              <xm:sqref>T45</xm:sqref>
            </x14:sparkline>
            <x14:sparkline>
              <xm:f>'Oppervlaktewater - Na filtratie'!E46:S46</xm:f>
              <xm:sqref>T46</xm:sqref>
            </x14:sparkline>
            <x14:sparkline>
              <xm:f>'Oppervlaktewater - Na filtratie'!E47:S47</xm:f>
              <xm:sqref>T47</xm:sqref>
            </x14:sparkline>
            <x14:sparkline>
              <xm:f>'Oppervlaktewater - Na filtratie'!E48:S48</xm:f>
              <xm:sqref>T48</xm:sqref>
            </x14:sparkline>
            <x14:sparkline>
              <xm:f>'Oppervlaktewater - Na filtratie'!E49:S49</xm:f>
              <xm:sqref>T49</xm:sqref>
            </x14:sparkline>
            <x14:sparkline>
              <xm:f>'Oppervlaktewater - Na filtratie'!E50:S50</xm:f>
              <xm:sqref>T50</xm:sqref>
            </x14:sparkline>
            <x14:sparkline>
              <xm:f>'Oppervlaktewater - Na filtratie'!E51:S51</xm:f>
              <xm:sqref>T51</xm:sqref>
            </x14:sparkline>
            <x14:sparkline>
              <xm:f>'Oppervlaktewater - Na filtratie'!E52:S52</xm:f>
              <xm:sqref>T52</xm:sqref>
            </x14:sparkline>
            <x14:sparkline>
              <xm:f>'Oppervlaktewater - Na filtratie'!E53:S53</xm:f>
              <xm:sqref>T53</xm:sqref>
            </x14:sparkline>
            <x14:sparkline>
              <xm:f>'Oppervlaktewater - Na filtratie'!E54:S54</xm:f>
              <xm:sqref>T54</xm:sqref>
            </x14:sparkline>
            <x14:sparkline>
              <xm:f>'Oppervlaktewater - Na filtratie'!E55:S55</xm:f>
              <xm:sqref>T55</xm:sqref>
            </x14:sparkline>
            <x14:sparkline>
              <xm:f>'Oppervlaktewater - Na filtratie'!E56:S56</xm:f>
              <xm:sqref>T56</xm:sqref>
            </x14:sparkline>
            <x14:sparkline>
              <xm:f>'Oppervlaktewater - Na filtratie'!E57:S57</xm:f>
              <xm:sqref>T57</xm:sqref>
            </x14:sparkline>
            <x14:sparkline>
              <xm:f>'Oppervlaktewater - Na filtratie'!E58:S58</xm:f>
              <xm:sqref>T58</xm:sqref>
            </x14:sparkline>
            <x14:sparkline>
              <xm:f>'Oppervlaktewater - Na filtratie'!E59:S59</xm:f>
              <xm:sqref>T59</xm:sqref>
            </x14:sparkline>
            <x14:sparkline>
              <xm:f>'Oppervlaktewater - Na filtratie'!E60:S60</xm:f>
              <xm:sqref>T60</xm:sqref>
            </x14:sparkline>
            <x14:sparkline>
              <xm:f>'Oppervlaktewater - Na filtratie'!E61:S61</xm:f>
              <xm:sqref>T61</xm:sqref>
            </x14:sparkline>
            <x14:sparkline>
              <xm:f>'Oppervlaktewater - Na filtratie'!E62:S62</xm:f>
              <xm:sqref>T62</xm:sqref>
            </x14:sparkline>
            <x14:sparkline>
              <xm:f>'Oppervlaktewater - Na filtratie'!E63:S63</xm:f>
              <xm:sqref>T63</xm:sqref>
            </x14:sparkline>
            <x14:sparkline>
              <xm:f>'Oppervlaktewater - Na filtratie'!E64:S64</xm:f>
              <xm:sqref>T64</xm:sqref>
            </x14:sparkline>
            <x14:sparkline>
              <xm:f>'Oppervlaktewater - Na filtratie'!E65:S65</xm:f>
              <xm:sqref>T65</xm:sqref>
            </x14:sparkline>
            <x14:sparkline>
              <xm:f>'Oppervlaktewater - Na filtratie'!E66:S66</xm:f>
              <xm:sqref>T66</xm:sqref>
            </x14:sparkline>
            <x14:sparkline>
              <xm:f>'Oppervlaktewater - Na filtratie'!E67:S67</xm:f>
              <xm:sqref>T67</xm:sqref>
            </x14:sparkline>
            <x14:sparkline>
              <xm:f>'Oppervlaktewater - Na filtratie'!E68:S68</xm:f>
              <xm:sqref>T68</xm:sqref>
            </x14:sparkline>
            <x14:sparkline>
              <xm:f>'Oppervlaktewater - Na filtratie'!E69:S69</xm:f>
              <xm:sqref>T69</xm:sqref>
            </x14:sparkline>
            <x14:sparkline>
              <xm:f>'Oppervlaktewater - Na filtratie'!E70:S70</xm:f>
              <xm:sqref>T70</xm:sqref>
            </x14:sparkline>
            <x14:sparkline>
              <xm:f>'Oppervlaktewater - Na filtratie'!E71:S71</xm:f>
              <xm:sqref>T71</xm:sqref>
            </x14:sparkline>
            <x14:sparkline>
              <xm:f>'Oppervlaktewater - Na filtratie'!E72:S72</xm:f>
              <xm:sqref>T72</xm:sqref>
            </x14:sparkline>
            <x14:sparkline>
              <xm:f>'Oppervlaktewater - Na filtratie'!E73:S73</xm:f>
              <xm:sqref>T73</xm:sqref>
            </x14:sparkline>
            <x14:sparkline>
              <xm:f>'Oppervlaktewater - Na filtratie'!E74:S74</xm:f>
              <xm:sqref>T74</xm:sqref>
            </x14:sparkline>
            <x14:sparkline>
              <xm:f>'Oppervlaktewater - Na filtratie'!E75:S75</xm:f>
              <xm:sqref>T75</xm:sqref>
            </x14:sparkline>
            <x14:sparkline>
              <xm:f>'Oppervlaktewater - Na filtratie'!E76:S76</xm:f>
              <xm:sqref>T76</xm:sqref>
            </x14:sparkline>
            <x14:sparkline>
              <xm:f>'Oppervlaktewater - Na filtratie'!E77:S77</xm:f>
              <xm:sqref>T77</xm:sqref>
            </x14:sparkline>
            <x14:sparkline>
              <xm:f>'Oppervlaktewater - Na filtratie'!E78:S78</xm:f>
              <xm:sqref>T78</xm:sqref>
            </x14:sparkline>
            <x14:sparkline>
              <xm:f>'Oppervlaktewater - Na filtratie'!E79:S79</xm:f>
              <xm:sqref>T79</xm:sqref>
            </x14:sparkline>
            <x14:sparkline>
              <xm:f>'Oppervlaktewater - Na filtratie'!E80:S80</xm:f>
              <xm:sqref>T80</xm:sqref>
            </x14:sparkline>
            <x14:sparkline>
              <xm:f>'Oppervlaktewater - Na filtratie'!E81:S81</xm:f>
              <xm:sqref>T81</xm:sqref>
            </x14:sparkline>
            <x14:sparkline>
              <xm:f>'Oppervlaktewater - Na filtratie'!E82:S82</xm:f>
              <xm:sqref>T82</xm:sqref>
            </x14:sparkline>
            <x14:sparkline>
              <xm:f>'Oppervlaktewater - Na filtratie'!E83:S83</xm:f>
              <xm:sqref>T83</xm:sqref>
            </x14:sparkline>
            <x14:sparkline>
              <xm:f>'Oppervlaktewater - Na filtratie'!E84:S84</xm:f>
              <xm:sqref>T84</xm:sqref>
            </x14:sparkline>
            <x14:sparkline>
              <xm:f>'Oppervlaktewater - Na filtratie'!E85:S85</xm:f>
              <xm:sqref>T85</xm:sqref>
            </x14:sparkline>
            <x14:sparkline>
              <xm:f>'Oppervlaktewater - Na filtratie'!E86:S86</xm:f>
              <xm:sqref>T86</xm:sqref>
            </x14:sparkline>
            <x14:sparkline>
              <xm:f>'Oppervlaktewater - Na filtratie'!E87:S87</xm:f>
              <xm:sqref>T87</xm:sqref>
            </x14:sparkline>
            <x14:sparkline>
              <xm:f>'Oppervlaktewater - Na filtratie'!E88:S88</xm:f>
              <xm:sqref>T88</xm:sqref>
            </x14:sparkline>
            <x14:sparkline>
              <xm:f>'Oppervlaktewater - Na filtratie'!E89:S89</xm:f>
              <xm:sqref>T89</xm:sqref>
            </x14:sparkline>
            <x14:sparkline>
              <xm:f>'Oppervlaktewater - Na filtratie'!E90:S90</xm:f>
              <xm:sqref>T90</xm:sqref>
            </x14:sparkline>
            <x14:sparkline>
              <xm:f>'Oppervlaktewater - Na filtratie'!E91:S91</xm:f>
              <xm:sqref>T91</xm:sqref>
            </x14:sparkline>
            <x14:sparkline>
              <xm:f>'Oppervlaktewater - Na filtratie'!E92:S92</xm:f>
              <xm:sqref>T92</xm:sqref>
            </x14:sparkline>
            <x14:sparkline>
              <xm:f>'Oppervlaktewater - Na filtratie'!E93:S93</xm:f>
              <xm:sqref>T93</xm:sqref>
            </x14:sparkline>
            <x14:sparkline>
              <xm:f>'Oppervlaktewater - Na filtratie'!E94:S94</xm:f>
              <xm:sqref>T94</xm:sqref>
            </x14:sparkline>
            <x14:sparkline>
              <xm:f>'Oppervlaktewater - Na filtratie'!E95:S95</xm:f>
              <xm:sqref>T95</xm:sqref>
            </x14:sparkline>
            <x14:sparkline>
              <xm:f>'Oppervlaktewater - Na filtratie'!E96:S96</xm:f>
              <xm:sqref>T96</xm:sqref>
            </x14:sparkline>
            <x14:sparkline>
              <xm:f>'Oppervlaktewater - Na filtratie'!E97:S97</xm:f>
              <xm:sqref>T97</xm:sqref>
            </x14:sparkline>
            <x14:sparkline>
              <xm:f>'Oppervlaktewater - Na filtratie'!E98:S98</xm:f>
              <xm:sqref>T98</xm:sqref>
            </x14:sparkline>
            <x14:sparkline>
              <xm:f>'Oppervlaktewater - Na filtratie'!E99:S99</xm:f>
              <xm:sqref>T99</xm:sqref>
            </x14:sparkline>
            <x14:sparkline>
              <xm:f>'Oppervlaktewater - Na filtratie'!E100:S100</xm:f>
              <xm:sqref>T100</xm:sqref>
            </x14:sparkline>
            <x14:sparkline>
              <xm:f>'Oppervlaktewater - Na filtratie'!E101:S101</xm:f>
              <xm:sqref>T101</xm:sqref>
            </x14:sparkline>
            <x14:sparkline>
              <xm:f>'Oppervlaktewater - Na filtratie'!E102:S102</xm:f>
              <xm:sqref>T102</xm:sqref>
            </x14:sparkline>
            <x14:sparkline>
              <xm:f>'Oppervlaktewater - Na filtratie'!E103:S103</xm:f>
              <xm:sqref>T103</xm:sqref>
            </x14:sparkline>
            <x14:sparkline>
              <xm:f>'Oppervlaktewater - Na filtratie'!E104:S104</xm:f>
              <xm:sqref>T104</xm:sqref>
            </x14:sparkline>
            <x14:sparkline>
              <xm:f>'Oppervlaktewater - Na filtratie'!E105:S105</xm:f>
              <xm:sqref>T105</xm:sqref>
            </x14:sparkline>
            <x14:sparkline>
              <xm:f>'Oppervlaktewater - Na filtratie'!E106:S106</xm:f>
              <xm:sqref>T106</xm:sqref>
            </x14:sparkline>
            <x14:sparkline>
              <xm:f>'Oppervlaktewater - Na filtratie'!E107:S107</xm:f>
              <xm:sqref>T107</xm:sqref>
            </x14:sparkline>
            <x14:sparkline>
              <xm:f>'Oppervlaktewater - Na filtratie'!E108:S108</xm:f>
              <xm:sqref>T108</xm:sqref>
            </x14:sparkline>
            <x14:sparkline>
              <xm:f>'Oppervlaktewater - Na filtratie'!E109:S109</xm:f>
              <xm:sqref>T109</xm:sqref>
            </x14:sparkline>
            <x14:sparkline>
              <xm:f>'Oppervlaktewater - Na filtratie'!E110:S110</xm:f>
              <xm:sqref>T110</xm:sqref>
            </x14:sparkline>
            <x14:sparkline>
              <xm:f>'Oppervlaktewater - Na filtratie'!E111:S111</xm:f>
              <xm:sqref>T111</xm:sqref>
            </x14:sparkline>
            <x14:sparkline>
              <xm:f>'Oppervlaktewater - Na filtratie'!E112:S112</xm:f>
              <xm:sqref>T112</xm:sqref>
            </x14:sparkline>
            <x14:sparkline>
              <xm:f>'Oppervlaktewater - Na filtratie'!E113:S113</xm:f>
              <xm:sqref>T113</xm:sqref>
            </x14:sparkline>
            <x14:sparkline>
              <xm:f>'Oppervlaktewater - Na filtratie'!E114:S114</xm:f>
              <xm:sqref>T114</xm:sqref>
            </x14:sparkline>
            <x14:sparkline>
              <xm:f>'Oppervlaktewater - Na filtratie'!E115:S115</xm:f>
              <xm:sqref>T115</xm:sqref>
            </x14:sparkline>
            <x14:sparkline>
              <xm:f>'Oppervlaktewater - Na filtratie'!E116:S116</xm:f>
              <xm:sqref>T116</xm:sqref>
            </x14:sparkline>
            <x14:sparkline>
              <xm:f>'Oppervlaktewater - Na filtratie'!E117:S117</xm:f>
              <xm:sqref>T117</xm:sqref>
            </x14:sparkline>
            <x14:sparkline>
              <xm:f>'Oppervlaktewater - Na filtratie'!E118:S118</xm:f>
              <xm:sqref>T118</xm:sqref>
            </x14:sparkline>
            <x14:sparkline>
              <xm:f>'Oppervlaktewater - Na filtratie'!E119:S119</xm:f>
              <xm:sqref>T119</xm:sqref>
            </x14:sparkline>
            <x14:sparkline>
              <xm:f>'Oppervlaktewater - Na filtratie'!E120:S120</xm:f>
              <xm:sqref>T120</xm:sqref>
            </x14:sparkline>
            <x14:sparkline>
              <xm:f>'Oppervlaktewater - Na filtratie'!E121:S121</xm:f>
              <xm:sqref>T121</xm:sqref>
            </x14:sparkline>
            <x14:sparkline>
              <xm:f>'Oppervlaktewater - Na filtratie'!E122:S122</xm:f>
              <xm:sqref>T122</xm:sqref>
            </x14:sparkline>
            <x14:sparkline>
              <xm:f>'Oppervlaktewater - Na filtratie'!E123:S123</xm:f>
              <xm:sqref>T123</xm:sqref>
            </x14:sparkline>
            <x14:sparkline>
              <xm:f>'Oppervlaktewater - Na filtratie'!E124:S124</xm:f>
              <xm:sqref>T124</xm:sqref>
            </x14:sparkline>
            <x14:sparkline>
              <xm:f>'Oppervlaktewater - Na filtratie'!E125:S125</xm:f>
              <xm:sqref>T125</xm:sqref>
            </x14:sparkline>
            <x14:sparkline>
              <xm:f>'Oppervlaktewater - Na filtratie'!E126:S126</xm:f>
              <xm:sqref>T126</xm:sqref>
            </x14:sparkline>
            <x14:sparkline>
              <xm:f>'Oppervlaktewater - Na filtratie'!E127:S127</xm:f>
              <xm:sqref>T127</xm:sqref>
            </x14:sparkline>
            <x14:sparkline>
              <xm:f>'Oppervlaktewater - Na filtratie'!E128:S128</xm:f>
              <xm:sqref>T128</xm:sqref>
            </x14:sparkline>
            <x14:sparkline>
              <xm:f>'Oppervlaktewater - Na filtratie'!E129:S129</xm:f>
              <xm:sqref>T129</xm:sqref>
            </x14:sparkline>
            <x14:sparkline>
              <xm:f>'Oppervlaktewater - Na filtratie'!E130:S130</xm:f>
              <xm:sqref>T130</xm:sqref>
            </x14:sparkline>
            <x14:sparkline>
              <xm:f>'Oppervlaktewater - Na filtratie'!E131:S131</xm:f>
              <xm:sqref>T131</xm:sqref>
            </x14:sparkline>
            <x14:sparkline>
              <xm:f>'Oppervlaktewater - Na filtratie'!E132:S132</xm:f>
              <xm:sqref>T132</xm:sqref>
            </x14:sparkline>
            <x14:sparkline>
              <xm:f>'Oppervlaktewater - Na filtratie'!E133:S133</xm:f>
              <xm:sqref>T133</xm:sqref>
            </x14:sparkline>
            <x14:sparkline>
              <xm:f>'Oppervlaktewater - Na filtratie'!E134:S134</xm:f>
              <xm:sqref>T134</xm:sqref>
            </x14:sparkline>
            <x14:sparkline>
              <xm:f>'Oppervlaktewater - Na filtratie'!E135:S135</xm:f>
              <xm:sqref>T135</xm:sqref>
            </x14:sparkline>
            <x14:sparkline>
              <xm:f>'Oppervlaktewater - Na filtratie'!E136:S136</xm:f>
              <xm:sqref>T136</xm:sqref>
            </x14:sparkline>
            <x14:sparkline>
              <xm:f>'Oppervlaktewater - Na filtratie'!E137:S137</xm:f>
              <xm:sqref>T137</xm:sqref>
            </x14:sparkline>
            <x14:sparkline>
              <xm:f>'Oppervlaktewater - Na filtratie'!E138:S138</xm:f>
              <xm:sqref>T138</xm:sqref>
            </x14:sparkline>
            <x14:sparkline>
              <xm:f>'Oppervlaktewater - Na filtratie'!E139:S139</xm:f>
              <xm:sqref>T139</xm:sqref>
            </x14:sparkline>
            <x14:sparkline>
              <xm:f>'Oppervlaktewater - Na filtratie'!E140:S140</xm:f>
              <xm:sqref>T140</xm:sqref>
            </x14:sparkline>
            <x14:sparkline>
              <xm:f>'Oppervlaktewater - Na filtratie'!E141:S141</xm:f>
              <xm:sqref>T141</xm:sqref>
            </x14:sparkline>
            <x14:sparkline>
              <xm:f>'Oppervlaktewater - Na filtratie'!E142:S142</xm:f>
              <xm:sqref>T142</xm:sqref>
            </x14:sparkline>
            <x14:sparkline>
              <xm:f>'Oppervlaktewater - Na filtratie'!E143:S143</xm:f>
              <xm:sqref>T143</xm:sqref>
            </x14:sparkline>
            <x14:sparkline>
              <xm:f>'Oppervlaktewater - Na filtratie'!E144:S144</xm:f>
              <xm:sqref>T144</xm:sqref>
            </x14:sparkline>
            <x14:sparkline>
              <xm:f>'Oppervlaktewater - Na filtratie'!E145:S145</xm:f>
              <xm:sqref>T145</xm:sqref>
            </x14:sparkline>
            <x14:sparkline>
              <xm:f>'Oppervlaktewater - Na filtratie'!E146:S146</xm:f>
              <xm:sqref>T146</xm:sqref>
            </x14:sparkline>
            <x14:sparkline>
              <xm:f>'Oppervlaktewater - Na filtratie'!E147:S147</xm:f>
              <xm:sqref>T147</xm:sqref>
            </x14:sparkline>
            <x14:sparkline>
              <xm:f>'Oppervlaktewater - Na filtratie'!E148:S148</xm:f>
              <xm:sqref>T148</xm:sqref>
            </x14:sparkline>
            <x14:sparkline>
              <xm:f>'Oppervlaktewater - Na filtratie'!E149:S149</xm:f>
              <xm:sqref>T149</xm:sqref>
            </x14:sparkline>
            <x14:sparkline>
              <xm:f>'Oppervlaktewater - Na filtratie'!E150:S150</xm:f>
              <xm:sqref>T150</xm:sqref>
            </x14:sparkline>
            <x14:sparkline>
              <xm:f>'Oppervlaktewater - Na filtratie'!E151:S151</xm:f>
              <xm:sqref>T151</xm:sqref>
            </x14:sparkline>
            <x14:sparkline>
              <xm:f>'Oppervlaktewater - Na filtratie'!E152:S152</xm:f>
              <xm:sqref>T152</xm:sqref>
            </x14:sparkline>
            <x14:sparkline>
              <xm:f>'Oppervlaktewater - Na filtratie'!E153:S153</xm:f>
              <xm:sqref>T153</xm:sqref>
            </x14:sparkline>
            <x14:sparkline>
              <xm:f>'Oppervlaktewater - Na filtratie'!E154:S154</xm:f>
              <xm:sqref>T154</xm:sqref>
            </x14:sparkline>
            <x14:sparkline>
              <xm:f>'Oppervlaktewater - Na filtratie'!E155:S155</xm:f>
              <xm:sqref>T155</xm:sqref>
            </x14:sparkline>
            <x14:sparkline>
              <xm:f>'Oppervlaktewater - Na filtratie'!E156:S156</xm:f>
              <xm:sqref>T156</xm:sqref>
            </x14:sparkline>
            <x14:sparkline>
              <xm:f>'Oppervlaktewater - Na filtratie'!E157:S157</xm:f>
              <xm:sqref>T157</xm:sqref>
            </x14:sparkline>
            <x14:sparkline>
              <xm:f>'Oppervlaktewater - Na filtratie'!E158:S158</xm:f>
              <xm:sqref>T158</xm:sqref>
            </x14:sparkline>
            <x14:sparkline>
              <xm:f>'Oppervlaktewater - Na filtratie'!E159:S159</xm:f>
              <xm:sqref>T159</xm:sqref>
            </x14:sparkline>
            <x14:sparkline>
              <xm:f>'Oppervlaktewater - Na filtratie'!E160:S160</xm:f>
              <xm:sqref>T160</xm:sqref>
            </x14:sparkline>
            <x14:sparkline>
              <xm:f>'Oppervlaktewater - Na filtratie'!E161:S161</xm:f>
              <xm:sqref>T161</xm:sqref>
            </x14:sparkline>
            <x14:sparkline>
              <xm:f>'Oppervlaktewater - Na filtratie'!E162:S162</xm:f>
              <xm:sqref>T162</xm:sqref>
            </x14:sparkline>
            <x14:sparkline>
              <xm:f>'Oppervlaktewater - Na filtratie'!E163:S163</xm:f>
              <xm:sqref>T163</xm:sqref>
            </x14:sparkline>
            <x14:sparkline>
              <xm:f>'Oppervlaktewater - Na filtratie'!E164:S164</xm:f>
              <xm:sqref>T164</xm:sqref>
            </x14:sparkline>
            <x14:sparkline>
              <xm:f>'Oppervlaktewater - Na filtratie'!E165:S165</xm:f>
              <xm:sqref>T165</xm:sqref>
            </x14:sparkline>
            <x14:sparkline>
              <xm:f>'Oppervlaktewater - Na filtratie'!E166:S166</xm:f>
              <xm:sqref>T166</xm:sqref>
            </x14:sparkline>
            <x14:sparkline>
              <xm:f>'Oppervlaktewater - Na filtratie'!E167:S167</xm:f>
              <xm:sqref>T167</xm:sqref>
            </x14:sparkline>
            <x14:sparkline>
              <xm:f>'Oppervlaktewater - Na filtratie'!E168:S168</xm:f>
              <xm:sqref>T168</xm:sqref>
            </x14:sparkline>
            <x14:sparkline>
              <xm:f>'Oppervlaktewater - Na filtratie'!E169:S169</xm:f>
              <xm:sqref>T169</xm:sqref>
            </x14:sparkline>
            <x14:sparkline>
              <xm:f>'Oppervlaktewater - Na filtratie'!E170:S170</xm:f>
              <xm:sqref>T170</xm:sqref>
            </x14:sparkline>
            <x14:sparkline>
              <xm:f>'Oppervlaktewater - Na filtratie'!E171:S171</xm:f>
              <xm:sqref>T171</xm:sqref>
            </x14:sparkline>
            <x14:sparkline>
              <xm:f>'Oppervlaktewater - Na filtratie'!E172:S172</xm:f>
              <xm:sqref>T172</xm:sqref>
            </x14:sparkline>
            <x14:sparkline>
              <xm:f>'Oppervlaktewater - Na filtratie'!E173:S173</xm:f>
              <xm:sqref>T173</xm:sqref>
            </x14:sparkline>
            <x14:sparkline>
              <xm:f>'Oppervlaktewater - Na filtratie'!E174:S174</xm:f>
              <xm:sqref>T174</xm:sqref>
            </x14:sparkline>
            <x14:sparkline>
              <xm:f>'Oppervlaktewater - Na filtratie'!E175:S175</xm:f>
              <xm:sqref>T175</xm:sqref>
            </x14:sparkline>
            <x14:sparkline>
              <xm:f>'Oppervlaktewater - Na filtratie'!E176:S176</xm:f>
              <xm:sqref>T176</xm:sqref>
            </x14:sparkline>
            <x14:sparkline>
              <xm:f>'Oppervlaktewater - Na filtratie'!E177:S177</xm:f>
              <xm:sqref>T177</xm:sqref>
            </x14:sparkline>
            <x14:sparkline>
              <xm:f>'Oppervlaktewater - Na filtratie'!E178:S178</xm:f>
              <xm:sqref>T178</xm:sqref>
            </x14:sparkline>
            <x14:sparkline>
              <xm:f>'Oppervlaktewater - Na filtratie'!E179:S179</xm:f>
              <xm:sqref>T179</xm:sqref>
            </x14:sparkline>
            <x14:sparkline>
              <xm:f>'Oppervlaktewater - Na filtratie'!E180:S180</xm:f>
              <xm:sqref>T180</xm:sqref>
            </x14:sparkline>
            <x14:sparkline>
              <xm:f>'Oppervlaktewater - Na filtratie'!E181:S181</xm:f>
              <xm:sqref>T181</xm:sqref>
            </x14:sparkline>
            <x14:sparkline>
              <xm:f>'Oppervlaktewater - Na filtratie'!E182:S182</xm:f>
              <xm:sqref>T182</xm:sqref>
            </x14:sparkline>
          </x14:sparklines>
        </x14:sparklineGroup>
        <x14:sparklineGroup displayEmptyCellsAs="gap" high="1" low="1" xr2:uid="{2D6FA29A-CCC1-4FDF-8920-71184B85AF27}">
          <x14:colorSeries rgb="FF376092"/>
          <x14:colorNegative rgb="FFD00000"/>
          <x14:colorAxis rgb="FF000000"/>
          <x14:colorMarkers rgb="FFD00000"/>
          <x14:colorFirst rgb="FFD00000"/>
          <x14:colorLast rgb="FFD00000"/>
          <x14:colorHigh rgb="FFC00000"/>
          <x14:colorLow theme="6" tint="-0.499984740745262"/>
          <x14:sparklines>
            <x14:sparkline>
              <xm:f>'Oppervlaktewater - Na filtratie'!E197:S197</xm:f>
              <xm:sqref>T197</xm:sqref>
            </x14:sparkline>
          </x14:sparklines>
        </x14:sparklineGroup>
        <x14:sparklineGroup displayEmptyCellsAs="gap" high="1" low="1" xr2:uid="{6BB992BD-E4D8-4179-A353-AC19B0EE995C}">
          <x14:colorSeries rgb="FF376092"/>
          <x14:colorNegative rgb="FFD00000"/>
          <x14:colorAxis rgb="FF000000"/>
          <x14:colorMarkers rgb="FFD00000"/>
          <x14:colorFirst rgb="FFD00000"/>
          <x14:colorLast rgb="FFD00000"/>
          <x14:colorHigh rgb="FFC00000"/>
          <x14:colorLow theme="1"/>
          <x14:sparklines>
            <x14:sparkline>
              <xm:f>'Oppervlaktewater - Na filtratie'!E191:S191</xm:f>
              <xm:sqref>T191</xm:sqref>
            </x14:sparkline>
            <x14:sparkline>
              <xm:f>'Oppervlaktewater - Na filtratie'!E192:S192</xm:f>
              <xm:sqref>T192</xm:sqref>
            </x14:sparkline>
            <x14:sparkline>
              <xm:f>'Oppervlaktewater - Na filtratie'!E193:S193</xm:f>
              <xm:sqref>T193</xm:sqref>
            </x14:sparkline>
          </x14:sparklines>
        </x14:sparklineGroup>
        <x14:sparklineGroup type="column" displayEmptyCellsAs="gap" xr2:uid="{E31FFE76-63F7-40AF-A9F8-8DD836289503}">
          <x14:colorSeries rgb="FF376092"/>
          <x14:colorNegative rgb="FFD00000"/>
          <x14:colorAxis rgb="FF000000"/>
          <x14:colorMarkers rgb="FFD00000"/>
          <x14:colorFirst rgb="FFD00000"/>
          <x14:colorLast rgb="FFD00000"/>
          <x14:colorHigh rgb="FFD00000"/>
          <x14:colorLow rgb="FFD00000"/>
          <x14:sparklines>
            <x14:sparkline>
              <xm:f>'Oppervlaktewater - Na filtratie'!E185:S185</xm:f>
              <xm:sqref>T185</xm:sqref>
            </x14:sparkline>
            <x14:sparkline>
              <xm:f>'Oppervlaktewater - Na filtratie'!E186:S186</xm:f>
              <xm:sqref>T186</xm:sqref>
            </x14:sparkline>
            <x14:sparkline>
              <xm:f>'Oppervlaktewater - Na filtratie'!E187:S187</xm:f>
              <xm:sqref>T187</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DF036-B12C-45A7-B14B-7E8944EEF8F6}">
  <dimension ref="A1:F519"/>
  <sheetViews>
    <sheetView workbookViewId="0">
      <pane ySplit="1" topLeftCell="A2" activePane="bottomLeft" state="frozen"/>
      <selection pane="bottomLeft" activeCell="B177" sqref="B177"/>
    </sheetView>
  </sheetViews>
  <sheetFormatPr defaultColWidth="8.88671875" defaultRowHeight="10.199999999999999" x14ac:dyDescent="0.2"/>
  <cols>
    <col min="1" max="1" width="14.21875" style="76" bestFit="1" customWidth="1"/>
    <col min="2" max="2" width="40.6640625" style="76" bestFit="1" customWidth="1"/>
    <col min="3" max="3" width="16.44140625" style="76" bestFit="1" customWidth="1"/>
    <col min="4" max="4" width="14.21875" style="76" bestFit="1" customWidth="1"/>
    <col min="5" max="5" width="24.33203125" style="76" bestFit="1" customWidth="1"/>
    <col min="6" max="6" width="8.88671875" style="75"/>
    <col min="7" max="16384" width="8.88671875" style="76"/>
  </cols>
  <sheetData>
    <row r="1" spans="1:5" x14ac:dyDescent="0.2">
      <c r="A1" s="74" t="s">
        <v>137</v>
      </c>
      <c r="B1" s="74" t="s">
        <v>27</v>
      </c>
      <c r="C1" s="74" t="s">
        <v>283</v>
      </c>
      <c r="D1" s="74" t="s">
        <v>284</v>
      </c>
      <c r="E1" s="74" t="s">
        <v>285</v>
      </c>
    </row>
    <row r="2" spans="1:5" x14ac:dyDescent="0.2">
      <c r="A2" s="75" t="s">
        <v>138</v>
      </c>
      <c r="B2" s="75" t="s">
        <v>324</v>
      </c>
      <c r="C2" s="75">
        <v>42</v>
      </c>
      <c r="D2" s="75">
        <v>0</v>
      </c>
      <c r="E2" s="75">
        <v>0</v>
      </c>
    </row>
    <row r="3" spans="1:5" x14ac:dyDescent="0.2">
      <c r="A3" s="75" t="s">
        <v>138</v>
      </c>
      <c r="B3" s="75" t="s">
        <v>325</v>
      </c>
      <c r="C3" s="75">
        <v>42</v>
      </c>
      <c r="D3" s="75">
        <v>0</v>
      </c>
      <c r="E3" s="75">
        <v>0</v>
      </c>
    </row>
    <row r="4" spans="1:5" x14ac:dyDescent="0.2">
      <c r="A4" s="75" t="s">
        <v>138</v>
      </c>
      <c r="B4" s="75" t="s">
        <v>139</v>
      </c>
      <c r="C4" s="75">
        <v>42</v>
      </c>
      <c r="D4" s="75">
        <v>0</v>
      </c>
      <c r="E4" s="75">
        <v>0</v>
      </c>
    </row>
    <row r="5" spans="1:5" x14ac:dyDescent="0.2">
      <c r="A5" s="75" t="s">
        <v>138</v>
      </c>
      <c r="B5" s="75" t="s">
        <v>140</v>
      </c>
      <c r="C5" s="75">
        <v>36</v>
      </c>
      <c r="D5" s="75">
        <v>0</v>
      </c>
      <c r="E5" s="75">
        <v>0</v>
      </c>
    </row>
    <row r="6" spans="1:5" x14ac:dyDescent="0.2">
      <c r="A6" s="75" t="s">
        <v>138</v>
      </c>
      <c r="B6" s="75" t="s">
        <v>538</v>
      </c>
      <c r="C6" s="75">
        <v>2</v>
      </c>
      <c r="D6" s="75">
        <v>0</v>
      </c>
      <c r="E6" s="75">
        <v>0</v>
      </c>
    </row>
    <row r="7" spans="1:5" x14ac:dyDescent="0.2">
      <c r="A7" s="75" t="s">
        <v>138</v>
      </c>
      <c r="B7" s="75" t="s">
        <v>141</v>
      </c>
      <c r="C7" s="75">
        <v>33</v>
      </c>
      <c r="D7" s="75">
        <v>0</v>
      </c>
      <c r="E7" s="75">
        <v>0</v>
      </c>
    </row>
    <row r="8" spans="1:5" x14ac:dyDescent="0.2">
      <c r="A8" s="75" t="s">
        <v>138</v>
      </c>
      <c r="B8" s="75" t="s">
        <v>128</v>
      </c>
      <c r="C8" s="75">
        <v>42</v>
      </c>
      <c r="D8" s="75">
        <v>0</v>
      </c>
      <c r="E8" s="75">
        <v>0</v>
      </c>
    </row>
    <row r="9" spans="1:5" x14ac:dyDescent="0.2">
      <c r="A9" s="75" t="s">
        <v>138</v>
      </c>
      <c r="B9" s="75" t="s">
        <v>142</v>
      </c>
      <c r="C9" s="75">
        <v>5</v>
      </c>
      <c r="D9" s="75">
        <v>0</v>
      </c>
      <c r="E9" s="75">
        <v>0</v>
      </c>
    </row>
    <row r="10" spans="1:5" x14ac:dyDescent="0.2">
      <c r="A10" s="75" t="s">
        <v>138</v>
      </c>
      <c r="B10" s="75" t="s">
        <v>143</v>
      </c>
      <c r="C10" s="75">
        <v>46</v>
      </c>
      <c r="D10" s="75">
        <v>48</v>
      </c>
      <c r="E10" s="75">
        <v>0</v>
      </c>
    </row>
    <row r="11" spans="1:5" x14ac:dyDescent="0.2">
      <c r="A11" s="75" t="s">
        <v>138</v>
      </c>
      <c r="B11" s="75" t="s">
        <v>144</v>
      </c>
      <c r="C11" s="75">
        <v>45</v>
      </c>
      <c r="D11" s="75">
        <v>0</v>
      </c>
      <c r="E11" s="75">
        <v>0</v>
      </c>
    </row>
    <row r="12" spans="1:5" x14ac:dyDescent="0.2">
      <c r="A12" s="75" t="s">
        <v>138</v>
      </c>
      <c r="B12" s="75" t="s">
        <v>539</v>
      </c>
      <c r="C12" s="75">
        <v>2</v>
      </c>
      <c r="D12" s="75">
        <v>0</v>
      </c>
      <c r="E12" s="75">
        <v>0</v>
      </c>
    </row>
    <row r="13" spans="1:5" x14ac:dyDescent="0.2">
      <c r="A13" s="75" t="s">
        <v>138</v>
      </c>
      <c r="B13" s="75" t="s">
        <v>33</v>
      </c>
      <c r="C13" s="75">
        <v>44</v>
      </c>
      <c r="D13" s="75">
        <v>0</v>
      </c>
      <c r="E13" s="75">
        <v>0</v>
      </c>
    </row>
    <row r="14" spans="1:5" x14ac:dyDescent="0.2">
      <c r="A14" s="75" t="s">
        <v>138</v>
      </c>
      <c r="B14" s="75" t="s">
        <v>145</v>
      </c>
      <c r="C14" s="75">
        <v>24</v>
      </c>
      <c r="D14" s="75">
        <v>0</v>
      </c>
      <c r="E14" s="75">
        <v>0</v>
      </c>
    </row>
    <row r="15" spans="1:5" x14ac:dyDescent="0.2">
      <c r="A15" s="75" t="s">
        <v>138</v>
      </c>
      <c r="B15" s="75" t="s">
        <v>146</v>
      </c>
      <c r="C15" s="75">
        <v>6</v>
      </c>
      <c r="D15" s="75">
        <v>0</v>
      </c>
      <c r="E15" s="75">
        <v>0</v>
      </c>
    </row>
    <row r="16" spans="1:5" x14ac:dyDescent="0.2">
      <c r="A16" s="75" t="s">
        <v>138</v>
      </c>
      <c r="B16" s="75" t="s">
        <v>147</v>
      </c>
      <c r="C16" s="75">
        <v>7</v>
      </c>
      <c r="D16" s="75">
        <v>0</v>
      </c>
      <c r="E16" s="75">
        <v>0</v>
      </c>
    </row>
    <row r="17" spans="1:5" x14ac:dyDescent="0.2">
      <c r="A17" s="75" t="s">
        <v>138</v>
      </c>
      <c r="B17" s="75" t="s">
        <v>540</v>
      </c>
      <c r="C17" s="75">
        <v>2</v>
      </c>
      <c r="D17" s="75">
        <v>0</v>
      </c>
      <c r="E17" s="75">
        <v>0</v>
      </c>
    </row>
    <row r="18" spans="1:5" x14ac:dyDescent="0.2">
      <c r="A18" s="75" t="s">
        <v>138</v>
      </c>
      <c r="B18" s="75" t="s">
        <v>148</v>
      </c>
      <c r="C18" s="75">
        <v>5</v>
      </c>
      <c r="D18" s="75">
        <v>0</v>
      </c>
      <c r="E18" s="75">
        <v>0</v>
      </c>
    </row>
    <row r="19" spans="1:5" x14ac:dyDescent="0.2">
      <c r="A19" s="75" t="s">
        <v>138</v>
      </c>
      <c r="B19" s="75" t="s">
        <v>149</v>
      </c>
      <c r="C19" s="75">
        <v>42</v>
      </c>
      <c r="D19" s="75">
        <v>0</v>
      </c>
      <c r="E19" s="75">
        <v>0</v>
      </c>
    </row>
    <row r="20" spans="1:5" x14ac:dyDescent="0.2">
      <c r="A20" s="75" t="s">
        <v>138</v>
      </c>
      <c r="B20" s="75" t="s">
        <v>326</v>
      </c>
      <c r="C20" s="75">
        <v>30</v>
      </c>
      <c r="D20" s="75">
        <v>0</v>
      </c>
      <c r="E20" s="75">
        <v>0</v>
      </c>
    </row>
    <row r="21" spans="1:5" x14ac:dyDescent="0.2">
      <c r="A21" s="75" t="s">
        <v>138</v>
      </c>
      <c r="B21" s="75" t="s">
        <v>38</v>
      </c>
      <c r="C21" s="75">
        <v>42</v>
      </c>
      <c r="D21" s="75">
        <v>0</v>
      </c>
      <c r="E21" s="75">
        <v>0</v>
      </c>
    </row>
    <row r="22" spans="1:5" x14ac:dyDescent="0.2">
      <c r="A22" s="75" t="s">
        <v>138</v>
      </c>
      <c r="B22" s="75" t="s">
        <v>150</v>
      </c>
      <c r="C22" s="75">
        <v>45</v>
      </c>
      <c r="D22" s="75">
        <v>0</v>
      </c>
      <c r="E22" s="75">
        <v>0</v>
      </c>
    </row>
    <row r="23" spans="1:5" x14ac:dyDescent="0.2">
      <c r="A23" s="75" t="s">
        <v>138</v>
      </c>
      <c r="B23" s="75" t="s">
        <v>39</v>
      </c>
      <c r="C23" s="75">
        <v>45</v>
      </c>
      <c r="D23" s="75">
        <v>0</v>
      </c>
      <c r="E23" s="75">
        <v>0</v>
      </c>
    </row>
    <row r="24" spans="1:5" x14ac:dyDescent="0.2">
      <c r="A24" s="75" t="s">
        <v>138</v>
      </c>
      <c r="B24" s="75" t="s">
        <v>151</v>
      </c>
      <c r="C24" s="75">
        <v>33</v>
      </c>
      <c r="D24" s="75">
        <v>0</v>
      </c>
      <c r="E24" s="75">
        <v>0</v>
      </c>
    </row>
    <row r="25" spans="1:5" x14ac:dyDescent="0.2">
      <c r="A25" s="75" t="s">
        <v>138</v>
      </c>
      <c r="B25" s="75" t="s">
        <v>152</v>
      </c>
      <c r="C25" s="75">
        <v>36</v>
      </c>
      <c r="D25" s="75">
        <v>0</v>
      </c>
      <c r="E25" s="75">
        <v>0</v>
      </c>
    </row>
    <row r="26" spans="1:5" x14ac:dyDescent="0.2">
      <c r="A26" s="75" t="s">
        <v>138</v>
      </c>
      <c r="B26" s="75" t="s">
        <v>278</v>
      </c>
      <c r="C26" s="75">
        <v>0</v>
      </c>
      <c r="D26" s="75">
        <v>2</v>
      </c>
      <c r="E26" s="75">
        <v>0</v>
      </c>
    </row>
    <row r="27" spans="1:5" x14ac:dyDescent="0.2">
      <c r="A27" s="75" t="s">
        <v>138</v>
      </c>
      <c r="B27" s="75" t="s">
        <v>153</v>
      </c>
      <c r="C27" s="75">
        <v>46</v>
      </c>
      <c r="D27" s="75">
        <v>44</v>
      </c>
      <c r="E27" s="75">
        <v>0</v>
      </c>
    </row>
    <row r="28" spans="1:5" x14ac:dyDescent="0.2">
      <c r="A28" s="75" t="s">
        <v>138</v>
      </c>
      <c r="B28" s="75" t="s">
        <v>154</v>
      </c>
      <c r="C28" s="75">
        <v>46</v>
      </c>
      <c r="D28" s="75">
        <v>44</v>
      </c>
      <c r="E28" s="75">
        <v>0</v>
      </c>
    </row>
    <row r="29" spans="1:5" x14ac:dyDescent="0.2">
      <c r="A29" s="75" t="s">
        <v>138</v>
      </c>
      <c r="B29" s="75" t="s">
        <v>541</v>
      </c>
      <c r="C29" s="75">
        <v>2</v>
      </c>
      <c r="D29" s="75">
        <v>0</v>
      </c>
      <c r="E29" s="75">
        <v>0</v>
      </c>
    </row>
    <row r="30" spans="1:5" x14ac:dyDescent="0.2">
      <c r="A30" s="75" t="s">
        <v>138</v>
      </c>
      <c r="B30" s="75" t="s">
        <v>155</v>
      </c>
      <c r="C30" s="75">
        <v>36</v>
      </c>
      <c r="D30" s="75">
        <v>0</v>
      </c>
      <c r="E30" s="75">
        <v>0</v>
      </c>
    </row>
    <row r="31" spans="1:5" x14ac:dyDescent="0.2">
      <c r="A31" s="75" t="s">
        <v>138</v>
      </c>
      <c r="B31" s="75" t="s">
        <v>156</v>
      </c>
      <c r="C31" s="75">
        <v>42</v>
      </c>
      <c r="D31" s="75">
        <v>0</v>
      </c>
      <c r="E31" s="75">
        <v>0</v>
      </c>
    </row>
    <row r="32" spans="1:5" x14ac:dyDescent="0.2">
      <c r="A32" s="75" t="s">
        <v>138</v>
      </c>
      <c r="B32" s="75" t="s">
        <v>157</v>
      </c>
      <c r="C32" s="75">
        <v>46</v>
      </c>
      <c r="D32" s="75">
        <v>48</v>
      </c>
      <c r="E32" s="75">
        <v>0</v>
      </c>
    </row>
    <row r="33" spans="1:5" x14ac:dyDescent="0.2">
      <c r="A33" s="75" t="s">
        <v>138</v>
      </c>
      <c r="B33" s="75" t="s">
        <v>542</v>
      </c>
      <c r="C33" s="75">
        <v>2</v>
      </c>
      <c r="D33" s="75">
        <v>0</v>
      </c>
      <c r="E33" s="75">
        <v>0</v>
      </c>
    </row>
    <row r="34" spans="1:5" x14ac:dyDescent="0.2">
      <c r="A34" s="75" t="s">
        <v>138</v>
      </c>
      <c r="B34" s="75" t="s">
        <v>158</v>
      </c>
      <c r="C34" s="75">
        <v>36</v>
      </c>
      <c r="D34" s="75">
        <v>0</v>
      </c>
      <c r="E34" s="75">
        <v>0</v>
      </c>
    </row>
    <row r="35" spans="1:5" x14ac:dyDescent="0.2">
      <c r="A35" s="75" t="s">
        <v>138</v>
      </c>
      <c r="B35" s="75" t="s">
        <v>122</v>
      </c>
      <c r="C35" s="75">
        <v>42</v>
      </c>
      <c r="D35" s="75">
        <v>0</v>
      </c>
      <c r="E35" s="75">
        <v>0</v>
      </c>
    </row>
    <row r="36" spans="1:5" x14ac:dyDescent="0.2">
      <c r="A36" s="75" t="s">
        <v>138</v>
      </c>
      <c r="B36" s="75" t="s">
        <v>159</v>
      </c>
      <c r="C36" s="75">
        <v>6</v>
      </c>
      <c r="D36" s="75">
        <v>0</v>
      </c>
      <c r="E36" s="75">
        <v>0</v>
      </c>
    </row>
    <row r="37" spans="1:5" x14ac:dyDescent="0.2">
      <c r="A37" s="75" t="s">
        <v>138</v>
      </c>
      <c r="B37" s="75" t="s">
        <v>53</v>
      </c>
      <c r="C37" s="75">
        <v>45</v>
      </c>
      <c r="D37" s="75">
        <v>0</v>
      </c>
      <c r="E37" s="75">
        <v>0</v>
      </c>
    </row>
    <row r="38" spans="1:5" x14ac:dyDescent="0.2">
      <c r="A38" s="75" t="s">
        <v>138</v>
      </c>
      <c r="B38" s="75" t="s">
        <v>54</v>
      </c>
      <c r="C38" s="75">
        <v>44</v>
      </c>
      <c r="D38" s="75">
        <v>0</v>
      </c>
      <c r="E38" s="75">
        <v>0</v>
      </c>
    </row>
    <row r="39" spans="1:5" x14ac:dyDescent="0.2">
      <c r="A39" s="75" t="s">
        <v>138</v>
      </c>
      <c r="B39" s="75" t="s">
        <v>56</v>
      </c>
      <c r="C39" s="75">
        <v>46</v>
      </c>
      <c r="D39" s="75">
        <v>48</v>
      </c>
      <c r="E39" s="75">
        <v>0</v>
      </c>
    </row>
    <row r="40" spans="1:5" x14ac:dyDescent="0.2">
      <c r="A40" s="75" t="s">
        <v>138</v>
      </c>
      <c r="B40" s="75" t="s">
        <v>160</v>
      </c>
      <c r="C40" s="75">
        <v>36</v>
      </c>
      <c r="D40" s="75">
        <v>0</v>
      </c>
      <c r="E40" s="75">
        <v>0</v>
      </c>
    </row>
    <row r="41" spans="1:5" x14ac:dyDescent="0.2">
      <c r="A41" s="75" t="s">
        <v>138</v>
      </c>
      <c r="B41" s="75" t="s">
        <v>161</v>
      </c>
      <c r="C41" s="75">
        <v>46</v>
      </c>
      <c r="D41" s="75">
        <v>48</v>
      </c>
      <c r="E41" s="75">
        <v>0</v>
      </c>
    </row>
    <row r="42" spans="1:5" x14ac:dyDescent="0.2">
      <c r="A42" s="75" t="s">
        <v>138</v>
      </c>
      <c r="B42" s="75" t="s">
        <v>162</v>
      </c>
      <c r="C42" s="75">
        <v>36</v>
      </c>
      <c r="D42" s="75">
        <v>0</v>
      </c>
      <c r="E42" s="75">
        <v>0</v>
      </c>
    </row>
    <row r="43" spans="1:5" x14ac:dyDescent="0.2">
      <c r="A43" s="75" t="s">
        <v>138</v>
      </c>
      <c r="B43" s="75" t="s">
        <v>163</v>
      </c>
      <c r="C43" s="75">
        <v>27</v>
      </c>
      <c r="D43" s="75">
        <v>0</v>
      </c>
      <c r="E43" s="75">
        <v>0</v>
      </c>
    </row>
    <row r="44" spans="1:5" x14ac:dyDescent="0.2">
      <c r="A44" s="75" t="s">
        <v>138</v>
      </c>
      <c r="B44" s="75" t="s">
        <v>543</v>
      </c>
      <c r="C44" s="75">
        <v>2</v>
      </c>
      <c r="D44" s="75">
        <v>0</v>
      </c>
      <c r="E44" s="75">
        <v>0</v>
      </c>
    </row>
    <row r="45" spans="1:5" x14ac:dyDescent="0.2">
      <c r="A45" s="75" t="s">
        <v>138</v>
      </c>
      <c r="B45" s="75" t="s">
        <v>164</v>
      </c>
      <c r="C45" s="75">
        <v>31</v>
      </c>
      <c r="D45" s="75">
        <v>0</v>
      </c>
      <c r="E45" s="75">
        <v>0</v>
      </c>
    </row>
    <row r="46" spans="1:5" x14ac:dyDescent="0.2">
      <c r="A46" s="75" t="s">
        <v>138</v>
      </c>
      <c r="B46" s="75" t="s">
        <v>279</v>
      </c>
      <c r="C46" s="75">
        <v>0</v>
      </c>
      <c r="D46" s="75">
        <v>2</v>
      </c>
      <c r="E46" s="75">
        <v>0</v>
      </c>
    </row>
    <row r="47" spans="1:5" x14ac:dyDescent="0.2">
      <c r="A47" s="75" t="s">
        <v>138</v>
      </c>
      <c r="B47" s="75" t="s">
        <v>544</v>
      </c>
      <c r="C47" s="75">
        <v>2</v>
      </c>
      <c r="D47" s="75">
        <v>0</v>
      </c>
      <c r="E47" s="75">
        <v>0</v>
      </c>
    </row>
    <row r="48" spans="1:5" x14ac:dyDescent="0.2">
      <c r="A48" s="75" t="s">
        <v>138</v>
      </c>
      <c r="B48" s="75" t="s">
        <v>273</v>
      </c>
      <c r="C48" s="75">
        <v>4</v>
      </c>
      <c r="D48" s="75">
        <v>0</v>
      </c>
      <c r="E48" s="75">
        <v>0</v>
      </c>
    </row>
    <row r="49" spans="1:5" x14ac:dyDescent="0.2">
      <c r="A49" s="75" t="s">
        <v>138</v>
      </c>
      <c r="B49" s="75" t="s">
        <v>165</v>
      </c>
      <c r="C49" s="75">
        <v>4</v>
      </c>
      <c r="D49" s="75">
        <v>0</v>
      </c>
      <c r="E49" s="75">
        <v>0</v>
      </c>
    </row>
    <row r="50" spans="1:5" x14ac:dyDescent="0.2">
      <c r="A50" s="75" t="s">
        <v>138</v>
      </c>
      <c r="B50" s="75" t="s">
        <v>63</v>
      </c>
      <c r="C50" s="75">
        <v>30</v>
      </c>
      <c r="D50" s="75">
        <v>0</v>
      </c>
      <c r="E50" s="75">
        <v>0</v>
      </c>
    </row>
    <row r="51" spans="1:5" x14ac:dyDescent="0.2">
      <c r="A51" s="75" t="s">
        <v>138</v>
      </c>
      <c r="B51" s="75" t="s">
        <v>166</v>
      </c>
      <c r="C51" s="75">
        <v>46</v>
      </c>
      <c r="D51" s="75">
        <v>48</v>
      </c>
      <c r="E51" s="75">
        <v>0</v>
      </c>
    </row>
    <row r="52" spans="1:5" x14ac:dyDescent="0.2">
      <c r="A52" s="75" t="s">
        <v>138</v>
      </c>
      <c r="B52" s="75" t="s">
        <v>66</v>
      </c>
      <c r="C52" s="75">
        <v>36</v>
      </c>
      <c r="D52" s="75">
        <v>9</v>
      </c>
      <c r="E52" s="75">
        <v>0</v>
      </c>
    </row>
    <row r="53" spans="1:5" x14ac:dyDescent="0.2">
      <c r="A53" s="75" t="s">
        <v>138</v>
      </c>
      <c r="B53" s="75" t="s">
        <v>545</v>
      </c>
      <c r="C53" s="75">
        <v>2</v>
      </c>
      <c r="D53" s="75">
        <v>0</v>
      </c>
      <c r="E53" s="75">
        <v>0</v>
      </c>
    </row>
    <row r="54" spans="1:5" x14ac:dyDescent="0.2">
      <c r="A54" s="75" t="s">
        <v>138</v>
      </c>
      <c r="B54" s="75" t="s">
        <v>68</v>
      </c>
      <c r="C54" s="75">
        <v>36</v>
      </c>
      <c r="D54" s="75">
        <v>0</v>
      </c>
      <c r="E54" s="75">
        <v>0</v>
      </c>
    </row>
    <row r="55" spans="1:5" x14ac:dyDescent="0.2">
      <c r="A55" s="75" t="s">
        <v>138</v>
      </c>
      <c r="B55" s="75" t="s">
        <v>167</v>
      </c>
      <c r="C55" s="75">
        <v>45</v>
      </c>
      <c r="D55" s="75">
        <v>45</v>
      </c>
      <c r="E55" s="75">
        <v>0</v>
      </c>
    </row>
    <row r="56" spans="1:5" x14ac:dyDescent="0.2">
      <c r="A56" s="75" t="s">
        <v>138</v>
      </c>
      <c r="B56" s="75" t="s">
        <v>69</v>
      </c>
      <c r="C56" s="75">
        <v>45</v>
      </c>
      <c r="D56" s="75">
        <v>0</v>
      </c>
      <c r="E56" s="75">
        <v>0</v>
      </c>
    </row>
    <row r="57" spans="1:5" x14ac:dyDescent="0.2">
      <c r="A57" s="75" t="s">
        <v>138</v>
      </c>
      <c r="B57" s="75" t="s">
        <v>133</v>
      </c>
      <c r="C57" s="75">
        <v>45</v>
      </c>
      <c r="D57" s="75">
        <v>0</v>
      </c>
      <c r="E57" s="75">
        <v>0</v>
      </c>
    </row>
    <row r="58" spans="1:5" x14ac:dyDescent="0.2">
      <c r="A58" s="75" t="s">
        <v>138</v>
      </c>
      <c r="B58" s="75" t="s">
        <v>6</v>
      </c>
      <c r="C58" s="75">
        <v>44</v>
      </c>
      <c r="D58" s="75">
        <v>0</v>
      </c>
      <c r="E58" s="75">
        <v>0</v>
      </c>
    </row>
    <row r="59" spans="1:5" x14ac:dyDescent="0.2">
      <c r="A59" s="75" t="s">
        <v>138</v>
      </c>
      <c r="B59" s="75" t="s">
        <v>168</v>
      </c>
      <c r="C59" s="75">
        <v>42</v>
      </c>
      <c r="D59" s="75">
        <v>0</v>
      </c>
      <c r="E59" s="75">
        <v>0</v>
      </c>
    </row>
    <row r="60" spans="1:5" x14ac:dyDescent="0.2">
      <c r="A60" s="75" t="s">
        <v>138</v>
      </c>
      <c r="B60" s="75" t="s">
        <v>77</v>
      </c>
      <c r="C60" s="75">
        <v>44</v>
      </c>
      <c r="D60" s="75">
        <v>0</v>
      </c>
      <c r="E60" s="75">
        <v>0</v>
      </c>
    </row>
    <row r="61" spans="1:5" x14ac:dyDescent="0.2">
      <c r="A61" s="75" t="s">
        <v>138</v>
      </c>
      <c r="B61" s="75" t="s">
        <v>546</v>
      </c>
      <c r="C61" s="75">
        <v>2</v>
      </c>
      <c r="D61" s="75">
        <v>0</v>
      </c>
      <c r="E61" s="75">
        <v>0</v>
      </c>
    </row>
    <row r="62" spans="1:5" x14ac:dyDescent="0.2">
      <c r="A62" s="75" t="s">
        <v>138</v>
      </c>
      <c r="B62" s="75" t="s">
        <v>169</v>
      </c>
      <c r="C62" s="75">
        <v>10</v>
      </c>
      <c r="D62" s="75">
        <v>0</v>
      </c>
      <c r="E62" s="75">
        <v>0</v>
      </c>
    </row>
    <row r="63" spans="1:5" x14ac:dyDescent="0.2">
      <c r="A63" s="75" t="s">
        <v>138</v>
      </c>
      <c r="B63" s="75" t="s">
        <v>78</v>
      </c>
      <c r="C63" s="75">
        <v>42</v>
      </c>
      <c r="D63" s="75">
        <v>0</v>
      </c>
      <c r="E63" s="75">
        <v>0</v>
      </c>
    </row>
    <row r="64" spans="1:5" x14ac:dyDescent="0.2">
      <c r="A64" s="75" t="s">
        <v>138</v>
      </c>
      <c r="B64" s="75" t="s">
        <v>547</v>
      </c>
      <c r="C64" s="75">
        <v>2</v>
      </c>
      <c r="D64" s="75">
        <v>0</v>
      </c>
      <c r="E64" s="75">
        <v>0</v>
      </c>
    </row>
    <row r="65" spans="1:5" x14ac:dyDescent="0.2">
      <c r="A65" s="75" t="s">
        <v>138</v>
      </c>
      <c r="B65" s="75" t="s">
        <v>170</v>
      </c>
      <c r="C65" s="75">
        <v>5</v>
      </c>
      <c r="D65" s="75">
        <v>0</v>
      </c>
      <c r="E65" s="75">
        <v>0</v>
      </c>
    </row>
    <row r="66" spans="1:5" x14ac:dyDescent="0.2">
      <c r="A66" s="75" t="s">
        <v>138</v>
      </c>
      <c r="B66" s="75" t="s">
        <v>79</v>
      </c>
      <c r="C66" s="75">
        <v>42</v>
      </c>
      <c r="D66" s="75">
        <v>0</v>
      </c>
      <c r="E66" s="75">
        <v>0</v>
      </c>
    </row>
    <row r="67" spans="1:5" x14ac:dyDescent="0.2">
      <c r="A67" s="75" t="s">
        <v>138</v>
      </c>
      <c r="B67" s="75" t="s">
        <v>171</v>
      </c>
      <c r="C67" s="75">
        <v>31</v>
      </c>
      <c r="D67" s="75">
        <v>0</v>
      </c>
      <c r="E67" s="75">
        <v>0</v>
      </c>
    </row>
    <row r="68" spans="1:5" x14ac:dyDescent="0.2">
      <c r="A68" s="75" t="s">
        <v>138</v>
      </c>
      <c r="B68" s="75" t="s">
        <v>548</v>
      </c>
      <c r="C68" s="75">
        <v>2</v>
      </c>
      <c r="D68" s="75">
        <v>0</v>
      </c>
      <c r="E68" s="75">
        <v>0</v>
      </c>
    </row>
    <row r="69" spans="1:5" x14ac:dyDescent="0.2">
      <c r="A69" s="75" t="s">
        <v>138</v>
      </c>
      <c r="B69" s="75" t="s">
        <v>172</v>
      </c>
      <c r="C69" s="75">
        <v>5</v>
      </c>
      <c r="D69" s="75">
        <v>0</v>
      </c>
      <c r="E69" s="75">
        <v>0</v>
      </c>
    </row>
    <row r="70" spans="1:5" x14ac:dyDescent="0.2">
      <c r="A70" s="75" t="s">
        <v>138</v>
      </c>
      <c r="B70" s="75" t="s">
        <v>549</v>
      </c>
      <c r="C70" s="75">
        <v>2</v>
      </c>
      <c r="D70" s="75">
        <v>0</v>
      </c>
      <c r="E70" s="75">
        <v>0</v>
      </c>
    </row>
    <row r="71" spans="1:5" x14ac:dyDescent="0.2">
      <c r="A71" s="75" t="s">
        <v>138</v>
      </c>
      <c r="B71" s="75" t="s">
        <v>90</v>
      </c>
      <c r="C71" s="75">
        <v>42</v>
      </c>
      <c r="D71" s="75">
        <v>0</v>
      </c>
      <c r="E71" s="75">
        <v>0</v>
      </c>
    </row>
    <row r="72" spans="1:5" x14ac:dyDescent="0.2">
      <c r="A72" s="75" t="s">
        <v>138</v>
      </c>
      <c r="B72" s="75" t="s">
        <v>173</v>
      </c>
      <c r="C72" s="75">
        <v>36</v>
      </c>
      <c r="D72" s="75">
        <v>0</v>
      </c>
      <c r="E72" s="75">
        <v>0</v>
      </c>
    </row>
    <row r="73" spans="1:5" x14ac:dyDescent="0.2">
      <c r="A73" s="75" t="s">
        <v>138</v>
      </c>
      <c r="B73" s="75" t="s">
        <v>550</v>
      </c>
      <c r="C73" s="75">
        <v>2</v>
      </c>
      <c r="D73" s="75">
        <v>0</v>
      </c>
      <c r="E73" s="75">
        <v>0</v>
      </c>
    </row>
    <row r="74" spans="1:5" x14ac:dyDescent="0.2">
      <c r="A74" s="75" t="s">
        <v>138</v>
      </c>
      <c r="B74" s="75" t="s">
        <v>91</v>
      </c>
      <c r="C74" s="75">
        <v>42</v>
      </c>
      <c r="D74" s="75">
        <v>0</v>
      </c>
      <c r="E74" s="75">
        <v>0</v>
      </c>
    </row>
    <row r="75" spans="1:5" x14ac:dyDescent="0.2">
      <c r="A75" s="75" t="s">
        <v>138</v>
      </c>
      <c r="B75" s="75" t="s">
        <v>174</v>
      </c>
      <c r="C75" s="75">
        <v>36</v>
      </c>
      <c r="D75" s="75">
        <v>0</v>
      </c>
      <c r="E75" s="75">
        <v>0</v>
      </c>
    </row>
    <row r="76" spans="1:5" x14ac:dyDescent="0.2">
      <c r="A76" s="75" t="s">
        <v>138</v>
      </c>
      <c r="B76" s="75" t="s">
        <v>93</v>
      </c>
      <c r="C76" s="75">
        <v>36</v>
      </c>
      <c r="D76" s="75">
        <v>0</v>
      </c>
      <c r="E76" s="75">
        <v>0</v>
      </c>
    </row>
    <row r="77" spans="1:5" x14ac:dyDescent="0.2">
      <c r="A77" s="75" t="s">
        <v>138</v>
      </c>
      <c r="B77" s="75" t="s">
        <v>175</v>
      </c>
      <c r="C77" s="75">
        <v>33</v>
      </c>
      <c r="D77" s="75">
        <v>0</v>
      </c>
      <c r="E77" s="75">
        <v>0</v>
      </c>
    </row>
    <row r="78" spans="1:5" x14ac:dyDescent="0.2">
      <c r="A78" s="75" t="s">
        <v>138</v>
      </c>
      <c r="B78" s="75" t="s">
        <v>95</v>
      </c>
      <c r="C78" s="75">
        <v>45</v>
      </c>
      <c r="D78" s="75">
        <v>0</v>
      </c>
      <c r="E78" s="75">
        <v>0</v>
      </c>
    </row>
    <row r="79" spans="1:5" x14ac:dyDescent="0.2">
      <c r="A79" s="75" t="s">
        <v>138</v>
      </c>
      <c r="B79" s="75" t="s">
        <v>551</v>
      </c>
      <c r="C79" s="75">
        <v>2</v>
      </c>
      <c r="D79" s="75">
        <v>0</v>
      </c>
      <c r="E79" s="75">
        <v>0</v>
      </c>
    </row>
    <row r="80" spans="1:5" x14ac:dyDescent="0.2">
      <c r="A80" s="75" t="s">
        <v>138</v>
      </c>
      <c r="B80" s="75" t="s">
        <v>176</v>
      </c>
      <c r="C80" s="75">
        <v>36</v>
      </c>
      <c r="D80" s="75">
        <v>0</v>
      </c>
      <c r="E80" s="75">
        <v>0</v>
      </c>
    </row>
    <row r="81" spans="1:5" x14ac:dyDescent="0.2">
      <c r="A81" s="75" t="s">
        <v>138</v>
      </c>
      <c r="B81" s="75" t="s">
        <v>177</v>
      </c>
      <c r="C81" s="75">
        <v>12</v>
      </c>
      <c r="D81" s="75">
        <v>44</v>
      </c>
      <c r="E81" s="75">
        <v>0</v>
      </c>
    </row>
    <row r="82" spans="1:5" x14ac:dyDescent="0.2">
      <c r="A82" s="75" t="s">
        <v>138</v>
      </c>
      <c r="B82" s="75" t="s">
        <v>97</v>
      </c>
      <c r="C82" s="75">
        <v>42</v>
      </c>
      <c r="D82" s="75">
        <v>0</v>
      </c>
      <c r="E82" s="75">
        <v>0</v>
      </c>
    </row>
    <row r="83" spans="1:5" x14ac:dyDescent="0.2">
      <c r="A83" s="75" t="s">
        <v>138</v>
      </c>
      <c r="B83" s="75" t="s">
        <v>126</v>
      </c>
      <c r="C83" s="75">
        <v>24</v>
      </c>
      <c r="D83" s="75">
        <v>0</v>
      </c>
      <c r="E83" s="75">
        <v>0</v>
      </c>
    </row>
    <row r="84" spans="1:5" x14ac:dyDescent="0.2">
      <c r="A84" s="75" t="s">
        <v>138</v>
      </c>
      <c r="B84" s="75" t="s">
        <v>552</v>
      </c>
      <c r="C84" s="75">
        <v>2</v>
      </c>
      <c r="D84" s="75">
        <v>0</v>
      </c>
      <c r="E84" s="75">
        <v>0</v>
      </c>
    </row>
    <row r="85" spans="1:5" x14ac:dyDescent="0.2">
      <c r="A85" s="75" t="s">
        <v>138</v>
      </c>
      <c r="B85" s="75" t="s">
        <v>178</v>
      </c>
      <c r="C85" s="75">
        <v>42</v>
      </c>
      <c r="D85" s="75">
        <v>0</v>
      </c>
      <c r="E85" s="75">
        <v>0</v>
      </c>
    </row>
    <row r="86" spans="1:5" x14ac:dyDescent="0.2">
      <c r="A86" s="75" t="s">
        <v>138</v>
      </c>
      <c r="B86" s="75" t="s">
        <v>553</v>
      </c>
      <c r="C86" s="75">
        <v>2</v>
      </c>
      <c r="D86" s="75">
        <v>0</v>
      </c>
      <c r="E86" s="75">
        <v>0</v>
      </c>
    </row>
    <row r="87" spans="1:5" x14ac:dyDescent="0.2">
      <c r="A87" s="75" t="s">
        <v>138</v>
      </c>
      <c r="B87" s="75" t="s">
        <v>104</v>
      </c>
      <c r="C87" s="75">
        <v>39</v>
      </c>
      <c r="D87" s="75">
        <v>40</v>
      </c>
      <c r="E87" s="75">
        <v>0</v>
      </c>
    </row>
    <row r="88" spans="1:5" x14ac:dyDescent="0.2">
      <c r="A88" s="75" t="s">
        <v>138</v>
      </c>
      <c r="B88" s="75" t="s">
        <v>179</v>
      </c>
      <c r="C88" s="75">
        <v>6</v>
      </c>
      <c r="D88" s="75">
        <v>0</v>
      </c>
      <c r="E88" s="75">
        <v>0</v>
      </c>
    </row>
    <row r="89" spans="1:5" x14ac:dyDescent="0.2">
      <c r="A89" s="75" t="s">
        <v>138</v>
      </c>
      <c r="B89" s="75" t="s">
        <v>180</v>
      </c>
      <c r="C89" s="75">
        <v>42</v>
      </c>
      <c r="D89" s="75">
        <v>0</v>
      </c>
      <c r="E89" s="75">
        <v>0</v>
      </c>
    </row>
    <row r="90" spans="1:5" x14ac:dyDescent="0.2">
      <c r="A90" s="75" t="s">
        <v>138</v>
      </c>
      <c r="B90" s="75" t="s">
        <v>274</v>
      </c>
      <c r="C90" s="75">
        <v>0</v>
      </c>
      <c r="D90" s="75">
        <v>36</v>
      </c>
      <c r="E90" s="75">
        <v>0</v>
      </c>
    </row>
    <row r="91" spans="1:5" x14ac:dyDescent="0.2">
      <c r="A91" s="75" t="s">
        <v>138</v>
      </c>
      <c r="B91" s="75" t="s">
        <v>327</v>
      </c>
      <c r="C91" s="75">
        <v>5</v>
      </c>
      <c r="D91" s="75">
        <v>0</v>
      </c>
      <c r="E91" s="75">
        <v>0</v>
      </c>
    </row>
    <row r="92" spans="1:5" x14ac:dyDescent="0.2">
      <c r="A92" s="75" t="s">
        <v>138</v>
      </c>
      <c r="B92" s="75" t="s">
        <v>328</v>
      </c>
      <c r="C92" s="75">
        <v>5</v>
      </c>
      <c r="D92" s="75">
        <v>0</v>
      </c>
      <c r="E92" s="75">
        <v>0</v>
      </c>
    </row>
    <row r="93" spans="1:5" x14ac:dyDescent="0.2">
      <c r="A93" s="75" t="s">
        <v>138</v>
      </c>
      <c r="B93" s="75" t="s">
        <v>329</v>
      </c>
      <c r="C93" s="75">
        <v>31</v>
      </c>
      <c r="D93" s="75">
        <v>0</v>
      </c>
      <c r="E93" s="75">
        <v>0</v>
      </c>
    </row>
    <row r="94" spans="1:5" x14ac:dyDescent="0.2">
      <c r="A94" s="75" t="s">
        <v>138</v>
      </c>
      <c r="B94" s="75" t="s">
        <v>330</v>
      </c>
      <c r="C94" s="75">
        <v>42</v>
      </c>
      <c r="D94" s="75">
        <v>0</v>
      </c>
      <c r="E94" s="75">
        <v>0</v>
      </c>
    </row>
    <row r="95" spans="1:5" x14ac:dyDescent="0.2">
      <c r="A95" s="75" t="s">
        <v>138</v>
      </c>
      <c r="B95" s="75" t="s">
        <v>331</v>
      </c>
      <c r="C95" s="75">
        <v>24</v>
      </c>
      <c r="D95" s="75">
        <v>0</v>
      </c>
      <c r="E95" s="75">
        <v>0</v>
      </c>
    </row>
    <row r="96" spans="1:5" x14ac:dyDescent="0.2">
      <c r="A96" s="75" t="s">
        <v>138</v>
      </c>
      <c r="B96" s="75" t="s">
        <v>332</v>
      </c>
      <c r="C96" s="75">
        <v>45</v>
      </c>
      <c r="D96" s="75">
        <v>0</v>
      </c>
      <c r="E96" s="75">
        <v>0</v>
      </c>
    </row>
    <row r="97" spans="1:5" x14ac:dyDescent="0.2">
      <c r="A97" s="75" t="s">
        <v>138</v>
      </c>
      <c r="B97" s="75" t="s">
        <v>333</v>
      </c>
      <c r="C97" s="75">
        <v>24</v>
      </c>
      <c r="D97" s="75">
        <v>0</v>
      </c>
      <c r="E97" s="75">
        <v>0</v>
      </c>
    </row>
    <row r="98" spans="1:5" x14ac:dyDescent="0.2">
      <c r="A98" s="75" t="s">
        <v>138</v>
      </c>
      <c r="B98" s="75" t="s">
        <v>334</v>
      </c>
      <c r="C98" s="75">
        <v>39</v>
      </c>
      <c r="D98" s="75">
        <v>0</v>
      </c>
      <c r="E98" s="75">
        <v>0</v>
      </c>
    </row>
    <row r="99" spans="1:5" x14ac:dyDescent="0.2">
      <c r="A99" s="75" t="s">
        <v>138</v>
      </c>
      <c r="B99" s="75" t="s">
        <v>335</v>
      </c>
      <c r="C99" s="75">
        <v>44</v>
      </c>
      <c r="D99" s="75">
        <v>0</v>
      </c>
      <c r="E99" s="75">
        <v>0</v>
      </c>
    </row>
    <row r="100" spans="1:5" x14ac:dyDescent="0.2">
      <c r="A100" s="75" t="s">
        <v>138</v>
      </c>
      <c r="B100" s="75" t="s">
        <v>336</v>
      </c>
      <c r="C100" s="75">
        <v>44</v>
      </c>
      <c r="D100" s="75">
        <v>0</v>
      </c>
      <c r="E100" s="75">
        <v>0</v>
      </c>
    </row>
    <row r="101" spans="1:5" x14ac:dyDescent="0.2">
      <c r="A101" s="75" t="s">
        <v>138</v>
      </c>
      <c r="B101" s="75" t="s">
        <v>337</v>
      </c>
      <c r="C101" s="75">
        <v>9</v>
      </c>
      <c r="D101" s="75">
        <v>0</v>
      </c>
      <c r="E101" s="75">
        <v>0</v>
      </c>
    </row>
    <row r="102" spans="1:5" x14ac:dyDescent="0.2">
      <c r="A102" s="75" t="s">
        <v>138</v>
      </c>
      <c r="B102" s="75" t="s">
        <v>338</v>
      </c>
      <c r="C102" s="75">
        <v>36</v>
      </c>
      <c r="D102" s="75">
        <v>0</v>
      </c>
      <c r="E102" s="75">
        <v>0</v>
      </c>
    </row>
    <row r="103" spans="1:5" x14ac:dyDescent="0.2">
      <c r="A103" s="75" t="s">
        <v>138</v>
      </c>
      <c r="B103" s="75" t="s">
        <v>339</v>
      </c>
      <c r="C103" s="75">
        <v>42</v>
      </c>
      <c r="D103" s="75">
        <v>0</v>
      </c>
      <c r="E103" s="75">
        <v>0</v>
      </c>
    </row>
    <row r="104" spans="1:5" x14ac:dyDescent="0.2">
      <c r="A104" s="75" t="s">
        <v>138</v>
      </c>
      <c r="B104" s="75" t="s">
        <v>340</v>
      </c>
      <c r="C104" s="75">
        <v>42</v>
      </c>
      <c r="D104" s="75">
        <v>0</v>
      </c>
      <c r="E104" s="75">
        <v>0</v>
      </c>
    </row>
    <row r="105" spans="1:5" x14ac:dyDescent="0.2">
      <c r="A105" s="75" t="s">
        <v>138</v>
      </c>
      <c r="B105" s="75" t="s">
        <v>341</v>
      </c>
      <c r="C105" s="75">
        <v>42</v>
      </c>
      <c r="D105" s="75">
        <v>0</v>
      </c>
      <c r="E105" s="75">
        <v>0</v>
      </c>
    </row>
    <row r="106" spans="1:5" x14ac:dyDescent="0.2">
      <c r="A106" s="75" t="s">
        <v>138</v>
      </c>
      <c r="B106" s="75" t="s">
        <v>342</v>
      </c>
      <c r="C106" s="75">
        <v>36</v>
      </c>
      <c r="D106" s="75">
        <v>0</v>
      </c>
      <c r="E106" s="75">
        <v>0</v>
      </c>
    </row>
    <row r="107" spans="1:5" x14ac:dyDescent="0.2">
      <c r="A107" s="75" t="s">
        <v>138</v>
      </c>
      <c r="B107" s="75" t="s">
        <v>343</v>
      </c>
      <c r="C107" s="75">
        <v>42</v>
      </c>
      <c r="D107" s="75">
        <v>0</v>
      </c>
      <c r="E107" s="75">
        <v>0</v>
      </c>
    </row>
    <row r="108" spans="1:5" x14ac:dyDescent="0.2">
      <c r="A108" s="75" t="s">
        <v>138</v>
      </c>
      <c r="B108" s="75" t="s">
        <v>344</v>
      </c>
      <c r="C108" s="75">
        <v>18</v>
      </c>
      <c r="D108" s="75">
        <v>0</v>
      </c>
      <c r="E108" s="75">
        <v>0</v>
      </c>
    </row>
    <row r="109" spans="1:5" x14ac:dyDescent="0.2">
      <c r="A109" s="75" t="s">
        <v>138</v>
      </c>
      <c r="B109" s="75" t="s">
        <v>345</v>
      </c>
      <c r="C109" s="75">
        <v>42</v>
      </c>
      <c r="D109" s="75">
        <v>0</v>
      </c>
      <c r="E109" s="75">
        <v>0</v>
      </c>
    </row>
    <row r="110" spans="1:5" x14ac:dyDescent="0.2">
      <c r="A110" s="75" t="s">
        <v>138</v>
      </c>
      <c r="B110" s="75" t="s">
        <v>346</v>
      </c>
      <c r="C110" s="75">
        <v>45</v>
      </c>
      <c r="D110" s="75">
        <v>0</v>
      </c>
      <c r="E110" s="75">
        <v>0</v>
      </c>
    </row>
    <row r="111" spans="1:5" x14ac:dyDescent="0.2">
      <c r="A111" s="75" t="s">
        <v>138</v>
      </c>
      <c r="B111" s="75" t="s">
        <v>347</v>
      </c>
      <c r="C111" s="75">
        <v>6</v>
      </c>
      <c r="D111" s="75">
        <v>0</v>
      </c>
      <c r="E111" s="75">
        <v>0</v>
      </c>
    </row>
    <row r="112" spans="1:5" x14ac:dyDescent="0.2">
      <c r="A112" s="75" t="s">
        <v>138</v>
      </c>
      <c r="B112" s="75" t="s">
        <v>348</v>
      </c>
      <c r="C112" s="75">
        <v>36</v>
      </c>
      <c r="D112" s="75">
        <v>0</v>
      </c>
      <c r="E112" s="75">
        <v>0</v>
      </c>
    </row>
    <row r="113" spans="1:5" x14ac:dyDescent="0.2">
      <c r="A113" s="75" t="s">
        <v>138</v>
      </c>
      <c r="B113" s="75" t="s">
        <v>349</v>
      </c>
      <c r="C113" s="75">
        <v>39</v>
      </c>
      <c r="D113" s="75">
        <v>0</v>
      </c>
      <c r="E113" s="75">
        <v>0</v>
      </c>
    </row>
    <row r="114" spans="1:5" x14ac:dyDescent="0.2">
      <c r="A114" s="75" t="s">
        <v>138</v>
      </c>
      <c r="B114" s="75" t="s">
        <v>350</v>
      </c>
      <c r="C114" s="75">
        <v>6</v>
      </c>
      <c r="D114" s="75">
        <v>0</v>
      </c>
      <c r="E114" s="75">
        <v>0</v>
      </c>
    </row>
    <row r="115" spans="1:5" x14ac:dyDescent="0.2">
      <c r="A115" s="75" t="s">
        <v>138</v>
      </c>
      <c r="B115" s="75" t="s">
        <v>351</v>
      </c>
      <c r="C115" s="75">
        <v>42</v>
      </c>
      <c r="D115" s="75">
        <v>0</v>
      </c>
      <c r="E115" s="75">
        <v>0</v>
      </c>
    </row>
    <row r="116" spans="1:5" x14ac:dyDescent="0.2">
      <c r="A116" s="75" t="s">
        <v>138</v>
      </c>
      <c r="B116" s="75" t="s">
        <v>352</v>
      </c>
      <c r="C116" s="75">
        <v>30</v>
      </c>
      <c r="D116" s="75">
        <v>0</v>
      </c>
      <c r="E116" s="75">
        <v>0</v>
      </c>
    </row>
    <row r="117" spans="1:5" x14ac:dyDescent="0.2">
      <c r="A117" s="75" t="s">
        <v>138</v>
      </c>
      <c r="B117" s="75" t="s">
        <v>353</v>
      </c>
      <c r="C117" s="75">
        <v>42</v>
      </c>
      <c r="D117" s="75">
        <v>0</v>
      </c>
      <c r="E117" s="75">
        <v>0</v>
      </c>
    </row>
    <row r="118" spans="1:5" x14ac:dyDescent="0.2">
      <c r="A118" s="75" t="s">
        <v>138</v>
      </c>
      <c r="B118" s="75" t="s">
        <v>354</v>
      </c>
      <c r="C118" s="75">
        <v>45</v>
      </c>
      <c r="D118" s="75">
        <v>0</v>
      </c>
      <c r="E118" s="75">
        <v>0</v>
      </c>
    </row>
    <row r="119" spans="1:5" x14ac:dyDescent="0.2">
      <c r="A119" s="75" t="s">
        <v>138</v>
      </c>
      <c r="B119" s="75" t="s">
        <v>355</v>
      </c>
      <c r="C119" s="75">
        <v>25</v>
      </c>
      <c r="D119" s="75">
        <v>0</v>
      </c>
      <c r="E119" s="75">
        <v>0</v>
      </c>
    </row>
    <row r="120" spans="1:5" x14ac:dyDescent="0.2">
      <c r="A120" s="75" t="s">
        <v>138</v>
      </c>
      <c r="B120" s="75" t="s">
        <v>356</v>
      </c>
      <c r="C120" s="75">
        <v>9</v>
      </c>
      <c r="D120" s="75">
        <v>0</v>
      </c>
      <c r="E120" s="75">
        <v>0</v>
      </c>
    </row>
    <row r="121" spans="1:5" x14ac:dyDescent="0.2">
      <c r="A121" s="75" t="s">
        <v>138</v>
      </c>
      <c r="B121" s="75" t="s">
        <v>357</v>
      </c>
      <c r="C121" s="75">
        <v>42</v>
      </c>
      <c r="D121" s="75">
        <v>0</v>
      </c>
      <c r="E121" s="75">
        <v>0</v>
      </c>
    </row>
    <row r="122" spans="1:5" x14ac:dyDescent="0.2">
      <c r="A122" s="75" t="s">
        <v>138</v>
      </c>
      <c r="B122" s="75" t="s">
        <v>358</v>
      </c>
      <c r="C122" s="75">
        <v>5</v>
      </c>
      <c r="D122" s="75">
        <v>0</v>
      </c>
      <c r="E122" s="75">
        <v>0</v>
      </c>
    </row>
    <row r="123" spans="1:5" x14ac:dyDescent="0.2">
      <c r="A123" s="75" t="s">
        <v>138</v>
      </c>
      <c r="B123" s="75" t="s">
        <v>359</v>
      </c>
      <c r="C123" s="75">
        <v>42</v>
      </c>
      <c r="D123" s="75">
        <v>0</v>
      </c>
      <c r="E123" s="75">
        <v>0</v>
      </c>
    </row>
    <row r="124" spans="1:5" x14ac:dyDescent="0.2">
      <c r="A124" s="75" t="s">
        <v>138</v>
      </c>
      <c r="B124" s="75" t="s">
        <v>360</v>
      </c>
      <c r="C124" s="75">
        <v>39</v>
      </c>
      <c r="D124" s="75">
        <v>0</v>
      </c>
      <c r="E124" s="75">
        <v>0</v>
      </c>
    </row>
    <row r="125" spans="1:5" x14ac:dyDescent="0.2">
      <c r="A125" s="75" t="s">
        <v>138</v>
      </c>
      <c r="B125" s="75" t="s">
        <v>361</v>
      </c>
      <c r="C125" s="75">
        <v>42</v>
      </c>
      <c r="D125" s="75">
        <v>0</v>
      </c>
      <c r="E125" s="75">
        <v>0</v>
      </c>
    </row>
    <row r="126" spans="1:5" x14ac:dyDescent="0.2">
      <c r="A126" s="75" t="s">
        <v>138</v>
      </c>
      <c r="B126" s="75" t="s">
        <v>362</v>
      </c>
      <c r="C126" s="75">
        <v>6</v>
      </c>
      <c r="D126" s="75">
        <v>0</v>
      </c>
      <c r="E126" s="75">
        <v>0</v>
      </c>
    </row>
    <row r="127" spans="1:5" x14ac:dyDescent="0.2">
      <c r="A127" s="75" t="s">
        <v>181</v>
      </c>
      <c r="B127" s="75" t="s">
        <v>363</v>
      </c>
      <c r="C127" s="75">
        <v>9</v>
      </c>
      <c r="D127" s="75">
        <v>0</v>
      </c>
      <c r="E127" s="75">
        <v>0</v>
      </c>
    </row>
    <row r="128" spans="1:5" x14ac:dyDescent="0.2">
      <c r="A128" s="75" t="s">
        <v>181</v>
      </c>
      <c r="B128" s="75" t="s">
        <v>364</v>
      </c>
      <c r="C128" s="75">
        <v>9</v>
      </c>
      <c r="D128" s="75">
        <v>0</v>
      </c>
      <c r="E128" s="75">
        <v>0</v>
      </c>
    </row>
    <row r="129" spans="1:5" x14ac:dyDescent="0.2">
      <c r="A129" s="75" t="s">
        <v>181</v>
      </c>
      <c r="B129" s="75" t="s">
        <v>365</v>
      </c>
      <c r="C129" s="75">
        <v>9</v>
      </c>
      <c r="D129" s="75">
        <v>0</v>
      </c>
      <c r="E129" s="75">
        <v>0</v>
      </c>
    </row>
    <row r="130" spans="1:5" x14ac:dyDescent="0.2">
      <c r="A130" s="75" t="s">
        <v>181</v>
      </c>
      <c r="B130" s="75" t="s">
        <v>366</v>
      </c>
      <c r="C130" s="75">
        <v>6</v>
      </c>
      <c r="D130" s="75">
        <v>0</v>
      </c>
      <c r="E130" s="75">
        <v>0</v>
      </c>
    </row>
    <row r="131" spans="1:5" x14ac:dyDescent="0.2">
      <c r="A131" s="75" t="s">
        <v>181</v>
      </c>
      <c r="B131" s="75" t="s">
        <v>367</v>
      </c>
      <c r="C131" s="75">
        <v>6</v>
      </c>
      <c r="D131" s="75">
        <v>0</v>
      </c>
      <c r="E131" s="75">
        <v>0</v>
      </c>
    </row>
    <row r="132" spans="1:5" x14ac:dyDescent="0.2">
      <c r="A132" s="75" t="s">
        <v>181</v>
      </c>
      <c r="B132" s="75" t="s">
        <v>368</v>
      </c>
      <c r="C132" s="75">
        <v>9</v>
      </c>
      <c r="D132" s="75">
        <v>0</v>
      </c>
      <c r="E132" s="75">
        <v>0</v>
      </c>
    </row>
    <row r="133" spans="1:5" x14ac:dyDescent="0.2">
      <c r="A133" s="75" t="s">
        <v>181</v>
      </c>
      <c r="B133" s="75" t="s">
        <v>369</v>
      </c>
      <c r="C133" s="75">
        <v>6</v>
      </c>
      <c r="D133" s="75">
        <v>0</v>
      </c>
      <c r="E133" s="75">
        <v>0</v>
      </c>
    </row>
    <row r="134" spans="1:5" x14ac:dyDescent="0.2">
      <c r="A134" s="75" t="s">
        <v>181</v>
      </c>
      <c r="B134" s="75" t="s">
        <v>370</v>
      </c>
      <c r="C134" s="75">
        <v>6</v>
      </c>
      <c r="D134" s="75">
        <v>0</v>
      </c>
      <c r="E134" s="75">
        <v>0</v>
      </c>
    </row>
    <row r="135" spans="1:5" x14ac:dyDescent="0.2">
      <c r="A135" s="75" t="s">
        <v>181</v>
      </c>
      <c r="B135" s="75" t="s">
        <v>371</v>
      </c>
      <c r="C135" s="75">
        <v>9</v>
      </c>
      <c r="D135" s="75">
        <v>0</v>
      </c>
      <c r="E135" s="75">
        <v>0</v>
      </c>
    </row>
    <row r="136" spans="1:5" x14ac:dyDescent="0.2">
      <c r="A136" s="75" t="s">
        <v>181</v>
      </c>
      <c r="B136" s="75" t="s">
        <v>372</v>
      </c>
      <c r="C136" s="75">
        <v>9</v>
      </c>
      <c r="D136" s="75">
        <v>0</v>
      </c>
      <c r="E136" s="75">
        <v>0</v>
      </c>
    </row>
    <row r="137" spans="1:5" x14ac:dyDescent="0.2">
      <c r="A137" s="75" t="s">
        <v>181</v>
      </c>
      <c r="B137" s="75" t="s">
        <v>373</v>
      </c>
      <c r="C137" s="75">
        <v>9</v>
      </c>
      <c r="D137" s="75">
        <v>0</v>
      </c>
      <c r="E137" s="75">
        <v>0</v>
      </c>
    </row>
    <row r="138" spans="1:5" x14ac:dyDescent="0.2">
      <c r="A138" s="75" t="s">
        <v>181</v>
      </c>
      <c r="B138" s="75" t="s">
        <v>374</v>
      </c>
      <c r="C138" s="75">
        <v>6</v>
      </c>
      <c r="D138" s="75">
        <v>0</v>
      </c>
      <c r="E138" s="75">
        <v>0</v>
      </c>
    </row>
    <row r="139" spans="1:5" x14ac:dyDescent="0.2">
      <c r="A139" s="75" t="s">
        <v>181</v>
      </c>
      <c r="B139" s="75" t="s">
        <v>375</v>
      </c>
      <c r="C139" s="75">
        <v>9</v>
      </c>
      <c r="D139" s="75">
        <v>0</v>
      </c>
      <c r="E139" s="75">
        <v>0</v>
      </c>
    </row>
    <row r="140" spans="1:5" x14ac:dyDescent="0.2">
      <c r="A140" s="75" t="s">
        <v>181</v>
      </c>
      <c r="B140" s="75" t="s">
        <v>182</v>
      </c>
      <c r="C140" s="75">
        <v>10</v>
      </c>
      <c r="D140" s="75">
        <v>0</v>
      </c>
      <c r="E140" s="75">
        <v>0</v>
      </c>
    </row>
    <row r="141" spans="1:5" x14ac:dyDescent="0.2">
      <c r="A141" s="75" t="s">
        <v>181</v>
      </c>
      <c r="B141" s="75" t="s">
        <v>183</v>
      </c>
      <c r="C141" s="75">
        <v>10</v>
      </c>
      <c r="D141" s="75">
        <v>0</v>
      </c>
      <c r="E141" s="75">
        <v>0</v>
      </c>
    </row>
    <row r="142" spans="1:5" x14ac:dyDescent="0.2">
      <c r="A142" s="75" t="s">
        <v>181</v>
      </c>
      <c r="B142" s="75" t="s">
        <v>376</v>
      </c>
      <c r="C142" s="75">
        <v>9</v>
      </c>
      <c r="D142" s="75">
        <v>0</v>
      </c>
      <c r="E142" s="75">
        <v>0</v>
      </c>
    </row>
    <row r="143" spans="1:5" x14ac:dyDescent="0.2">
      <c r="A143" s="75" t="s">
        <v>181</v>
      </c>
      <c r="B143" s="75" t="s">
        <v>184</v>
      </c>
      <c r="C143" s="75">
        <v>10</v>
      </c>
      <c r="D143" s="75">
        <v>0</v>
      </c>
      <c r="E143" s="75">
        <v>0</v>
      </c>
    </row>
    <row r="144" spans="1:5" x14ac:dyDescent="0.2">
      <c r="A144" s="75" t="s">
        <v>181</v>
      </c>
      <c r="B144" s="75" t="s">
        <v>377</v>
      </c>
      <c r="C144" s="75">
        <v>9</v>
      </c>
      <c r="D144" s="75">
        <v>0</v>
      </c>
      <c r="E144" s="75">
        <v>0</v>
      </c>
    </row>
    <row r="145" spans="1:5" x14ac:dyDescent="0.2">
      <c r="A145" s="75" t="s">
        <v>181</v>
      </c>
      <c r="B145" s="75" t="s">
        <v>378</v>
      </c>
      <c r="C145" s="75">
        <v>9</v>
      </c>
      <c r="D145" s="75">
        <v>0</v>
      </c>
      <c r="E145" s="75">
        <v>0</v>
      </c>
    </row>
    <row r="146" spans="1:5" x14ac:dyDescent="0.2">
      <c r="A146" s="75" t="s">
        <v>181</v>
      </c>
      <c r="B146" s="75" t="s">
        <v>379</v>
      </c>
      <c r="C146" s="75">
        <v>9</v>
      </c>
      <c r="D146" s="75">
        <v>0</v>
      </c>
      <c r="E146" s="75">
        <v>0</v>
      </c>
    </row>
    <row r="147" spans="1:5" x14ac:dyDescent="0.2">
      <c r="A147" s="75" t="s">
        <v>181</v>
      </c>
      <c r="B147" s="75" t="s">
        <v>380</v>
      </c>
      <c r="C147" s="75">
        <v>6</v>
      </c>
      <c r="D147" s="75">
        <v>0</v>
      </c>
      <c r="E147" s="75">
        <v>0</v>
      </c>
    </row>
    <row r="148" spans="1:5" x14ac:dyDescent="0.2">
      <c r="A148" s="75" t="s">
        <v>181</v>
      </c>
      <c r="B148" s="75" t="s">
        <v>381</v>
      </c>
      <c r="C148" s="75">
        <v>6</v>
      </c>
      <c r="D148" s="75">
        <v>0</v>
      </c>
      <c r="E148" s="75">
        <v>0</v>
      </c>
    </row>
    <row r="149" spans="1:5" x14ac:dyDescent="0.2">
      <c r="A149" s="75" t="s">
        <v>181</v>
      </c>
      <c r="B149" s="75" t="s">
        <v>382</v>
      </c>
      <c r="C149" s="75">
        <v>9</v>
      </c>
      <c r="D149" s="75">
        <v>0</v>
      </c>
      <c r="E149" s="75">
        <v>0</v>
      </c>
    </row>
    <row r="150" spans="1:5" x14ac:dyDescent="0.2">
      <c r="A150" s="75" t="s">
        <v>181</v>
      </c>
      <c r="B150" s="75" t="s">
        <v>383</v>
      </c>
      <c r="C150" s="75">
        <v>9</v>
      </c>
      <c r="D150" s="75">
        <v>0</v>
      </c>
      <c r="E150" s="75">
        <v>0</v>
      </c>
    </row>
    <row r="151" spans="1:5" x14ac:dyDescent="0.2">
      <c r="A151" s="75" t="s">
        <v>181</v>
      </c>
      <c r="B151" s="75" t="s">
        <v>384</v>
      </c>
      <c r="C151" s="75">
        <v>9</v>
      </c>
      <c r="D151" s="75">
        <v>0</v>
      </c>
      <c r="E151" s="75">
        <v>0</v>
      </c>
    </row>
    <row r="152" spans="1:5" x14ac:dyDescent="0.2">
      <c r="A152" s="75" t="s">
        <v>181</v>
      </c>
      <c r="B152" s="75" t="s">
        <v>385</v>
      </c>
      <c r="C152" s="75">
        <v>9</v>
      </c>
      <c r="D152" s="75">
        <v>0</v>
      </c>
      <c r="E152" s="75">
        <v>0</v>
      </c>
    </row>
    <row r="153" spans="1:5" x14ac:dyDescent="0.2">
      <c r="A153" s="75" t="s">
        <v>181</v>
      </c>
      <c r="B153" s="75" t="s">
        <v>386</v>
      </c>
      <c r="C153" s="75">
        <v>9</v>
      </c>
      <c r="D153" s="75">
        <v>0</v>
      </c>
      <c r="E153" s="75">
        <v>0</v>
      </c>
    </row>
    <row r="154" spans="1:5" x14ac:dyDescent="0.2">
      <c r="A154" s="75" t="s">
        <v>185</v>
      </c>
      <c r="B154" s="75" t="s">
        <v>186</v>
      </c>
      <c r="C154" s="75">
        <v>38</v>
      </c>
      <c r="D154" s="75">
        <v>39</v>
      </c>
      <c r="E154" s="75">
        <v>33</v>
      </c>
    </row>
    <row r="155" spans="1:5" x14ac:dyDescent="0.2">
      <c r="A155" s="75" t="s">
        <v>185</v>
      </c>
      <c r="B155" s="75" t="s">
        <v>32</v>
      </c>
      <c r="C155" s="75">
        <v>42</v>
      </c>
      <c r="D155" s="75">
        <v>36</v>
      </c>
      <c r="E155" s="75">
        <v>36</v>
      </c>
    </row>
    <row r="156" spans="1:5" x14ac:dyDescent="0.2">
      <c r="A156" s="75" t="s">
        <v>185</v>
      </c>
      <c r="B156" s="75" t="s">
        <v>187</v>
      </c>
      <c r="C156" s="75">
        <v>39</v>
      </c>
      <c r="D156" s="75">
        <v>36</v>
      </c>
      <c r="E156" s="75">
        <v>36</v>
      </c>
    </row>
    <row r="157" spans="1:5" x14ac:dyDescent="0.2">
      <c r="A157" s="75" t="s">
        <v>185</v>
      </c>
      <c r="B157" s="75" t="s">
        <v>557</v>
      </c>
      <c r="C157" s="75">
        <v>0</v>
      </c>
      <c r="D157" s="75">
        <v>6</v>
      </c>
      <c r="E157" s="75">
        <v>0</v>
      </c>
    </row>
    <row r="158" spans="1:5" x14ac:dyDescent="0.2">
      <c r="A158" s="75" t="s">
        <v>185</v>
      </c>
      <c r="B158" s="75" t="s">
        <v>36</v>
      </c>
      <c r="C158" s="75">
        <v>48</v>
      </c>
      <c r="D158" s="75">
        <v>48</v>
      </c>
      <c r="E158" s="75">
        <v>48</v>
      </c>
    </row>
    <row r="159" spans="1:5" x14ac:dyDescent="0.2">
      <c r="A159" s="75" t="s">
        <v>185</v>
      </c>
      <c r="B159" s="75" t="s">
        <v>188</v>
      </c>
      <c r="C159" s="75">
        <v>45</v>
      </c>
      <c r="D159" s="75">
        <v>33</v>
      </c>
      <c r="E159" s="75">
        <v>0</v>
      </c>
    </row>
    <row r="160" spans="1:5" x14ac:dyDescent="0.2">
      <c r="A160" s="75" t="s">
        <v>185</v>
      </c>
      <c r="B160" s="75" t="s">
        <v>387</v>
      </c>
      <c r="C160" s="75">
        <v>8</v>
      </c>
      <c r="D160" s="75">
        <v>36</v>
      </c>
      <c r="E160" s="75">
        <v>8</v>
      </c>
    </row>
    <row r="161" spans="1:5" x14ac:dyDescent="0.2">
      <c r="A161" s="75" t="s">
        <v>185</v>
      </c>
      <c r="B161" s="75" t="s">
        <v>37</v>
      </c>
      <c r="C161" s="75">
        <v>36</v>
      </c>
      <c r="D161" s="75">
        <v>33</v>
      </c>
      <c r="E161" s="75">
        <v>36</v>
      </c>
    </row>
    <row r="162" spans="1:5" x14ac:dyDescent="0.2">
      <c r="A162" s="75" t="s">
        <v>185</v>
      </c>
      <c r="B162" s="75" t="s">
        <v>41</v>
      </c>
      <c r="C162" s="75">
        <v>48</v>
      </c>
      <c r="D162" s="75">
        <v>48</v>
      </c>
      <c r="E162" s="75">
        <v>48</v>
      </c>
    </row>
    <row r="163" spans="1:5" x14ac:dyDescent="0.2">
      <c r="A163" s="75" t="s">
        <v>185</v>
      </c>
      <c r="B163" s="75" t="s">
        <v>388</v>
      </c>
      <c r="C163" s="75">
        <v>8</v>
      </c>
      <c r="D163" s="75">
        <v>33</v>
      </c>
      <c r="E163" s="75">
        <v>8</v>
      </c>
    </row>
    <row r="164" spans="1:5" x14ac:dyDescent="0.2">
      <c r="A164" s="75" t="s">
        <v>185</v>
      </c>
      <c r="B164" s="75" t="s">
        <v>389</v>
      </c>
      <c r="C164" s="75">
        <v>8</v>
      </c>
      <c r="D164" s="75">
        <v>33</v>
      </c>
      <c r="E164" s="75">
        <v>8</v>
      </c>
    </row>
    <row r="165" spans="1:5" x14ac:dyDescent="0.2">
      <c r="A165" s="75" t="s">
        <v>185</v>
      </c>
      <c r="B165" s="75" t="s">
        <v>390</v>
      </c>
      <c r="C165" s="75">
        <v>8</v>
      </c>
      <c r="D165" s="75">
        <v>33</v>
      </c>
      <c r="E165" s="75">
        <v>8</v>
      </c>
    </row>
    <row r="166" spans="1:5" x14ac:dyDescent="0.2">
      <c r="A166" s="75" t="s">
        <v>185</v>
      </c>
      <c r="B166" s="75" t="s">
        <v>391</v>
      </c>
      <c r="C166" s="75">
        <v>8</v>
      </c>
      <c r="D166" s="75">
        <v>33</v>
      </c>
      <c r="E166" s="75">
        <v>21</v>
      </c>
    </row>
    <row r="167" spans="1:5" x14ac:dyDescent="0.2">
      <c r="A167" s="75" t="s">
        <v>185</v>
      </c>
      <c r="B167" s="75" t="s">
        <v>189</v>
      </c>
      <c r="C167" s="75">
        <v>8</v>
      </c>
      <c r="D167" s="75">
        <v>33</v>
      </c>
      <c r="E167" s="75">
        <v>8</v>
      </c>
    </row>
    <row r="168" spans="1:5" x14ac:dyDescent="0.2">
      <c r="A168" s="75" t="s">
        <v>185</v>
      </c>
      <c r="B168" s="75" t="s">
        <v>392</v>
      </c>
      <c r="C168" s="75">
        <v>6</v>
      </c>
      <c r="D168" s="75">
        <v>0</v>
      </c>
      <c r="E168" s="75">
        <v>6</v>
      </c>
    </row>
    <row r="169" spans="1:5" x14ac:dyDescent="0.2">
      <c r="A169" s="75" t="s">
        <v>185</v>
      </c>
      <c r="B169" s="75" t="s">
        <v>393</v>
      </c>
      <c r="C169" s="75">
        <v>8</v>
      </c>
      <c r="D169" s="75">
        <v>33</v>
      </c>
      <c r="E169" s="75">
        <v>8</v>
      </c>
    </row>
    <row r="170" spans="1:5" x14ac:dyDescent="0.2">
      <c r="A170" s="75" t="s">
        <v>185</v>
      </c>
      <c r="B170" s="75" t="s">
        <v>67</v>
      </c>
      <c r="C170" s="75">
        <v>46</v>
      </c>
      <c r="D170" s="75">
        <v>44</v>
      </c>
      <c r="E170" s="75">
        <v>39</v>
      </c>
    </row>
    <row r="171" spans="1:5" x14ac:dyDescent="0.2">
      <c r="A171" s="75" t="s">
        <v>185</v>
      </c>
      <c r="B171" s="75" t="s">
        <v>394</v>
      </c>
      <c r="C171" s="75">
        <v>6</v>
      </c>
      <c r="D171" s="75">
        <v>0</v>
      </c>
      <c r="E171" s="75">
        <v>6</v>
      </c>
    </row>
    <row r="172" spans="1:5" x14ac:dyDescent="0.2">
      <c r="A172" s="75" t="s">
        <v>185</v>
      </c>
      <c r="B172" s="75" t="s">
        <v>70</v>
      </c>
      <c r="C172" s="75">
        <v>48</v>
      </c>
      <c r="D172" s="75">
        <v>33</v>
      </c>
      <c r="E172" s="75">
        <v>0</v>
      </c>
    </row>
    <row r="173" spans="1:5" x14ac:dyDescent="0.2">
      <c r="A173" s="75" t="s">
        <v>185</v>
      </c>
      <c r="B173" s="75" t="s">
        <v>71</v>
      </c>
      <c r="C173" s="75">
        <v>39</v>
      </c>
      <c r="D173" s="75">
        <v>39</v>
      </c>
      <c r="E173" s="75">
        <v>39</v>
      </c>
    </row>
    <row r="174" spans="1:5" x14ac:dyDescent="0.2">
      <c r="A174" s="75" t="s">
        <v>185</v>
      </c>
      <c r="B174" s="75" t="s">
        <v>72</v>
      </c>
      <c r="C174" s="75">
        <v>48</v>
      </c>
      <c r="D174" s="75">
        <v>48</v>
      </c>
      <c r="E174" s="75">
        <v>48</v>
      </c>
    </row>
    <row r="175" spans="1:5" x14ac:dyDescent="0.2">
      <c r="A175" s="75" t="s">
        <v>185</v>
      </c>
      <c r="B175" s="75" t="s">
        <v>73</v>
      </c>
      <c r="C175" s="75">
        <v>48</v>
      </c>
      <c r="D175" s="75">
        <v>48</v>
      </c>
      <c r="E175" s="75">
        <v>48</v>
      </c>
    </row>
    <row r="176" spans="1:5" x14ac:dyDescent="0.2">
      <c r="A176" s="75" t="s">
        <v>185</v>
      </c>
      <c r="B176" s="75" t="s">
        <v>395</v>
      </c>
      <c r="C176" s="75">
        <v>8</v>
      </c>
      <c r="D176" s="75">
        <v>36</v>
      </c>
      <c r="E176" s="75">
        <v>8</v>
      </c>
    </row>
    <row r="177" spans="1:5" x14ac:dyDescent="0.2">
      <c r="A177" s="75" t="s">
        <v>185</v>
      </c>
      <c r="B177" s="75" t="s">
        <v>190</v>
      </c>
      <c r="C177" s="75">
        <v>36</v>
      </c>
      <c r="D177" s="75">
        <v>33</v>
      </c>
      <c r="E177" s="75">
        <v>36</v>
      </c>
    </row>
    <row r="178" spans="1:5" x14ac:dyDescent="0.2">
      <c r="A178" s="75" t="s">
        <v>185</v>
      </c>
      <c r="B178" s="75" t="s">
        <v>74</v>
      </c>
      <c r="C178" s="75">
        <v>48</v>
      </c>
      <c r="D178" s="75">
        <v>48</v>
      </c>
      <c r="E178" s="75">
        <v>48</v>
      </c>
    </row>
    <row r="179" spans="1:5" x14ac:dyDescent="0.2">
      <c r="A179" s="75" t="s">
        <v>185</v>
      </c>
      <c r="B179" s="75" t="s">
        <v>396</v>
      </c>
      <c r="C179" s="75">
        <v>8</v>
      </c>
      <c r="D179" s="75">
        <v>36</v>
      </c>
      <c r="E179" s="75">
        <v>8</v>
      </c>
    </row>
    <row r="180" spans="1:5" x14ac:dyDescent="0.2">
      <c r="A180" s="75" t="s">
        <v>185</v>
      </c>
      <c r="B180" s="75" t="s">
        <v>75</v>
      </c>
      <c r="C180" s="75">
        <v>44</v>
      </c>
      <c r="D180" s="75">
        <v>33</v>
      </c>
      <c r="E180" s="75">
        <v>0</v>
      </c>
    </row>
    <row r="181" spans="1:5" x14ac:dyDescent="0.2">
      <c r="A181" s="75" t="s">
        <v>185</v>
      </c>
      <c r="B181" s="75" t="s">
        <v>76</v>
      </c>
      <c r="C181" s="75">
        <v>46</v>
      </c>
      <c r="D181" s="75">
        <v>42</v>
      </c>
      <c r="E181" s="75">
        <v>39</v>
      </c>
    </row>
    <row r="182" spans="1:5" x14ac:dyDescent="0.2">
      <c r="A182" s="75" t="s">
        <v>185</v>
      </c>
      <c r="B182" s="75" t="s">
        <v>80</v>
      </c>
      <c r="C182" s="75">
        <v>39</v>
      </c>
      <c r="D182" s="75">
        <v>33</v>
      </c>
      <c r="E182" s="75">
        <v>39</v>
      </c>
    </row>
    <row r="183" spans="1:5" x14ac:dyDescent="0.2">
      <c r="A183" s="75" t="s">
        <v>185</v>
      </c>
      <c r="B183" s="75" t="s">
        <v>191</v>
      </c>
      <c r="C183" s="75">
        <v>44</v>
      </c>
      <c r="D183" s="75">
        <v>33</v>
      </c>
      <c r="E183" s="75">
        <v>0</v>
      </c>
    </row>
    <row r="184" spans="1:5" x14ac:dyDescent="0.2">
      <c r="A184" s="75" t="s">
        <v>185</v>
      </c>
      <c r="B184" s="75" t="s">
        <v>397</v>
      </c>
      <c r="C184" s="75">
        <v>8</v>
      </c>
      <c r="D184" s="75">
        <v>36</v>
      </c>
      <c r="E184" s="75">
        <v>8</v>
      </c>
    </row>
    <row r="185" spans="1:5" x14ac:dyDescent="0.2">
      <c r="A185" s="75" t="s">
        <v>185</v>
      </c>
      <c r="B185" s="75" t="s">
        <v>82</v>
      </c>
      <c r="C185" s="75">
        <v>48</v>
      </c>
      <c r="D185" s="75">
        <v>48</v>
      </c>
      <c r="E185" s="75">
        <v>48</v>
      </c>
    </row>
    <row r="186" spans="1:5" x14ac:dyDescent="0.2">
      <c r="A186" s="75" t="s">
        <v>185</v>
      </c>
      <c r="B186" s="75" t="s">
        <v>398</v>
      </c>
      <c r="C186" s="75">
        <v>8</v>
      </c>
      <c r="D186" s="75">
        <v>33</v>
      </c>
      <c r="E186" s="75">
        <v>8</v>
      </c>
    </row>
    <row r="187" spans="1:5" x14ac:dyDescent="0.2">
      <c r="A187" s="75" t="s">
        <v>185</v>
      </c>
      <c r="B187" s="75" t="s">
        <v>399</v>
      </c>
      <c r="C187" s="75">
        <v>6</v>
      </c>
      <c r="D187" s="75">
        <v>0</v>
      </c>
      <c r="E187" s="75">
        <v>6</v>
      </c>
    </row>
    <row r="188" spans="1:5" x14ac:dyDescent="0.2">
      <c r="A188" s="75" t="s">
        <v>185</v>
      </c>
      <c r="B188" s="75" t="s">
        <v>400</v>
      </c>
      <c r="C188" s="75">
        <v>8</v>
      </c>
      <c r="D188" s="75">
        <v>36</v>
      </c>
      <c r="E188" s="75">
        <v>8</v>
      </c>
    </row>
    <row r="189" spans="1:5" x14ac:dyDescent="0.2">
      <c r="A189" s="75" t="s">
        <v>185</v>
      </c>
      <c r="B189" s="75" t="s">
        <v>192</v>
      </c>
      <c r="C189" s="75">
        <v>36</v>
      </c>
      <c r="D189" s="75">
        <v>33</v>
      </c>
      <c r="E189" s="75">
        <v>36</v>
      </c>
    </row>
    <row r="190" spans="1:5" x14ac:dyDescent="0.2">
      <c r="A190" s="75" t="s">
        <v>185</v>
      </c>
      <c r="B190" s="75" t="s">
        <v>401</v>
      </c>
      <c r="C190" s="75">
        <v>8</v>
      </c>
      <c r="D190" s="75">
        <v>36</v>
      </c>
      <c r="E190" s="75">
        <v>8</v>
      </c>
    </row>
    <row r="191" spans="1:5" x14ac:dyDescent="0.2">
      <c r="A191" s="75" t="s">
        <v>185</v>
      </c>
      <c r="B191" s="75" t="s">
        <v>402</v>
      </c>
      <c r="C191" s="75">
        <v>6</v>
      </c>
      <c r="D191" s="75">
        <v>9</v>
      </c>
      <c r="E191" s="75">
        <v>6</v>
      </c>
    </row>
    <row r="192" spans="1:5" x14ac:dyDescent="0.2">
      <c r="A192" s="75" t="s">
        <v>185</v>
      </c>
      <c r="B192" s="75" t="s">
        <v>96</v>
      </c>
      <c r="C192" s="75">
        <v>35</v>
      </c>
      <c r="D192" s="75">
        <v>36</v>
      </c>
      <c r="E192" s="75">
        <v>35</v>
      </c>
    </row>
    <row r="193" spans="1:5" x14ac:dyDescent="0.2">
      <c r="A193" s="75" t="s">
        <v>185</v>
      </c>
      <c r="B193" s="75" t="s">
        <v>403</v>
      </c>
      <c r="C193" s="75">
        <v>6</v>
      </c>
      <c r="D193" s="75">
        <v>0</v>
      </c>
      <c r="E193" s="75">
        <v>6</v>
      </c>
    </row>
    <row r="194" spans="1:5" x14ac:dyDescent="0.2">
      <c r="A194" s="75" t="s">
        <v>185</v>
      </c>
      <c r="B194" s="75" t="s">
        <v>404</v>
      </c>
      <c r="C194" s="75">
        <v>8</v>
      </c>
      <c r="D194" s="75">
        <v>33</v>
      </c>
      <c r="E194" s="75">
        <v>8</v>
      </c>
    </row>
    <row r="195" spans="1:5" x14ac:dyDescent="0.2">
      <c r="A195" s="75" t="s">
        <v>185</v>
      </c>
      <c r="B195" s="75" t="s">
        <v>100</v>
      </c>
      <c r="C195" s="75">
        <v>39</v>
      </c>
      <c r="D195" s="75">
        <v>36</v>
      </c>
      <c r="E195" s="75">
        <v>39</v>
      </c>
    </row>
    <row r="196" spans="1:5" x14ac:dyDescent="0.2">
      <c r="A196" s="75" t="s">
        <v>185</v>
      </c>
      <c r="B196" s="75" t="s">
        <v>193</v>
      </c>
      <c r="C196" s="75">
        <v>8</v>
      </c>
      <c r="D196" s="75">
        <v>33</v>
      </c>
      <c r="E196" s="75">
        <v>8</v>
      </c>
    </row>
    <row r="197" spans="1:5" x14ac:dyDescent="0.2">
      <c r="A197" s="75" t="s">
        <v>185</v>
      </c>
      <c r="B197" s="75" t="s">
        <v>405</v>
      </c>
      <c r="C197" s="75">
        <v>8</v>
      </c>
      <c r="D197" s="75">
        <v>33</v>
      </c>
      <c r="E197" s="75">
        <v>8</v>
      </c>
    </row>
    <row r="198" spans="1:5" x14ac:dyDescent="0.2">
      <c r="A198" s="75" t="s">
        <v>185</v>
      </c>
      <c r="B198" s="75" t="s">
        <v>101</v>
      </c>
      <c r="C198" s="75">
        <v>39</v>
      </c>
      <c r="D198" s="75">
        <v>33</v>
      </c>
      <c r="E198" s="75">
        <v>39</v>
      </c>
    </row>
    <row r="199" spans="1:5" x14ac:dyDescent="0.2">
      <c r="A199" s="75" t="s">
        <v>185</v>
      </c>
      <c r="B199" s="75" t="s">
        <v>102</v>
      </c>
      <c r="C199" s="75">
        <v>39</v>
      </c>
      <c r="D199" s="75">
        <v>39</v>
      </c>
      <c r="E199" s="75">
        <v>39</v>
      </c>
    </row>
    <row r="200" spans="1:5" x14ac:dyDescent="0.2">
      <c r="A200" s="75" t="s">
        <v>185</v>
      </c>
      <c r="B200" s="75" t="s">
        <v>115</v>
      </c>
      <c r="C200" s="75">
        <v>39</v>
      </c>
      <c r="D200" s="75">
        <v>33</v>
      </c>
      <c r="E200" s="75">
        <v>39</v>
      </c>
    </row>
    <row r="201" spans="1:5" x14ac:dyDescent="0.2">
      <c r="A201" s="75" t="s">
        <v>185</v>
      </c>
      <c r="B201" s="75" t="s">
        <v>116</v>
      </c>
      <c r="C201" s="75">
        <v>39</v>
      </c>
      <c r="D201" s="75">
        <v>39</v>
      </c>
      <c r="E201" s="75">
        <v>39</v>
      </c>
    </row>
    <row r="202" spans="1:5" x14ac:dyDescent="0.2">
      <c r="A202" s="75" t="s">
        <v>185</v>
      </c>
      <c r="B202" s="75" t="s">
        <v>194</v>
      </c>
      <c r="C202" s="75">
        <v>8</v>
      </c>
      <c r="D202" s="75">
        <v>33</v>
      </c>
      <c r="E202" s="75">
        <v>8</v>
      </c>
    </row>
    <row r="203" spans="1:5" x14ac:dyDescent="0.2">
      <c r="A203" s="75" t="s">
        <v>185</v>
      </c>
      <c r="B203" s="75" t="s">
        <v>406</v>
      </c>
      <c r="C203" s="75">
        <v>8</v>
      </c>
      <c r="D203" s="75">
        <v>33</v>
      </c>
      <c r="E203" s="75">
        <v>8</v>
      </c>
    </row>
    <row r="204" spans="1:5" x14ac:dyDescent="0.2">
      <c r="A204" s="75" t="s">
        <v>185</v>
      </c>
      <c r="B204" s="75" t="s">
        <v>407</v>
      </c>
      <c r="C204" s="75">
        <v>8</v>
      </c>
      <c r="D204" s="75">
        <v>33</v>
      </c>
      <c r="E204" s="75">
        <v>8</v>
      </c>
    </row>
    <row r="205" spans="1:5" x14ac:dyDescent="0.2">
      <c r="A205" s="75" t="s">
        <v>185</v>
      </c>
      <c r="B205" s="75" t="s">
        <v>117</v>
      </c>
      <c r="C205" s="75">
        <v>39</v>
      </c>
      <c r="D205" s="75">
        <v>39</v>
      </c>
      <c r="E205" s="75">
        <v>39</v>
      </c>
    </row>
    <row r="206" spans="1:5" x14ac:dyDescent="0.2">
      <c r="A206" s="75" t="s">
        <v>185</v>
      </c>
      <c r="B206" s="75" t="s">
        <v>118</v>
      </c>
      <c r="C206" s="75">
        <v>48</v>
      </c>
      <c r="D206" s="75">
        <v>48</v>
      </c>
      <c r="E206" s="75">
        <v>48</v>
      </c>
    </row>
    <row r="207" spans="1:5" x14ac:dyDescent="0.2">
      <c r="A207" s="75" t="s">
        <v>185</v>
      </c>
      <c r="B207" s="75" t="s">
        <v>195</v>
      </c>
      <c r="C207" s="75">
        <v>8</v>
      </c>
      <c r="D207" s="75">
        <v>33</v>
      </c>
      <c r="E207" s="75">
        <v>8</v>
      </c>
    </row>
    <row r="208" spans="1:5" x14ac:dyDescent="0.2">
      <c r="A208" s="75" t="s">
        <v>196</v>
      </c>
      <c r="B208" s="75" t="s">
        <v>30</v>
      </c>
      <c r="C208" s="75">
        <v>43</v>
      </c>
      <c r="D208" s="75">
        <v>33</v>
      </c>
      <c r="E208" s="75">
        <v>39</v>
      </c>
    </row>
    <row r="209" spans="1:5" x14ac:dyDescent="0.2">
      <c r="A209" s="75" t="s">
        <v>196</v>
      </c>
      <c r="B209" s="75" t="s">
        <v>31</v>
      </c>
      <c r="C209" s="75">
        <v>46</v>
      </c>
      <c r="D209" s="75">
        <v>42</v>
      </c>
      <c r="E209" s="75">
        <v>42</v>
      </c>
    </row>
    <row r="210" spans="1:5" x14ac:dyDescent="0.2">
      <c r="A210" s="75" t="s">
        <v>196</v>
      </c>
      <c r="B210" s="75" t="s">
        <v>35</v>
      </c>
      <c r="C210" s="75">
        <v>43</v>
      </c>
      <c r="D210" s="75">
        <v>0</v>
      </c>
      <c r="E210" s="75">
        <v>39</v>
      </c>
    </row>
    <row r="211" spans="1:5" x14ac:dyDescent="0.2">
      <c r="A211" s="75" t="s">
        <v>196</v>
      </c>
      <c r="B211" s="75" t="s">
        <v>275</v>
      </c>
      <c r="C211" s="75">
        <v>0</v>
      </c>
      <c r="D211" s="75">
        <v>33</v>
      </c>
      <c r="E211" s="75">
        <v>0</v>
      </c>
    </row>
    <row r="212" spans="1:5" x14ac:dyDescent="0.2">
      <c r="A212" s="75" t="s">
        <v>196</v>
      </c>
      <c r="B212" s="75" t="s">
        <v>408</v>
      </c>
      <c r="C212" s="75">
        <v>39</v>
      </c>
      <c r="D212" s="75">
        <v>36</v>
      </c>
      <c r="E212" s="75">
        <v>39</v>
      </c>
    </row>
    <row r="213" spans="1:5" x14ac:dyDescent="0.2">
      <c r="A213" s="75" t="s">
        <v>197</v>
      </c>
      <c r="B213" s="75" t="s">
        <v>198</v>
      </c>
      <c r="C213" s="75">
        <v>30</v>
      </c>
      <c r="D213" s="75">
        <v>0</v>
      </c>
      <c r="E213" s="75">
        <v>0</v>
      </c>
    </row>
    <row r="214" spans="1:5" x14ac:dyDescent="0.2">
      <c r="A214" s="75" t="s">
        <v>197</v>
      </c>
      <c r="B214" s="75" t="s">
        <v>280</v>
      </c>
      <c r="C214" s="75">
        <v>0</v>
      </c>
      <c r="D214" s="75">
        <v>0</v>
      </c>
      <c r="E214" s="75">
        <v>48</v>
      </c>
    </row>
    <row r="215" spans="1:5" x14ac:dyDescent="0.2">
      <c r="A215" s="75" t="s">
        <v>197</v>
      </c>
      <c r="B215" s="75" t="s">
        <v>61</v>
      </c>
      <c r="C215" s="75">
        <v>45</v>
      </c>
      <c r="D215" s="75">
        <v>0</v>
      </c>
      <c r="E215" s="75">
        <v>0</v>
      </c>
    </row>
    <row r="216" spans="1:5" x14ac:dyDescent="0.2">
      <c r="A216" s="75" t="s">
        <v>197</v>
      </c>
      <c r="B216" s="75" t="s">
        <v>94</v>
      </c>
      <c r="C216" s="75">
        <v>42</v>
      </c>
      <c r="D216" s="75">
        <v>0</v>
      </c>
      <c r="E216" s="75">
        <v>36</v>
      </c>
    </row>
    <row r="217" spans="1:5" x14ac:dyDescent="0.2">
      <c r="A217" s="75" t="s">
        <v>199</v>
      </c>
      <c r="B217" s="75" t="s">
        <v>558</v>
      </c>
      <c r="C217" s="75">
        <v>0</v>
      </c>
      <c r="D217" s="75">
        <v>15</v>
      </c>
      <c r="E217" s="75">
        <v>0</v>
      </c>
    </row>
    <row r="218" spans="1:5" x14ac:dyDescent="0.2">
      <c r="A218" s="75" t="s">
        <v>199</v>
      </c>
      <c r="B218" s="75" t="s">
        <v>559</v>
      </c>
      <c r="C218" s="75">
        <v>0</v>
      </c>
      <c r="D218" s="75">
        <v>15</v>
      </c>
      <c r="E218" s="75">
        <v>0</v>
      </c>
    </row>
    <row r="219" spans="1:5" x14ac:dyDescent="0.2">
      <c r="A219" s="75" t="s">
        <v>199</v>
      </c>
      <c r="B219" s="75" t="s">
        <v>560</v>
      </c>
      <c r="C219" s="75">
        <v>0</v>
      </c>
      <c r="D219" s="75">
        <v>15</v>
      </c>
      <c r="E219" s="75">
        <v>0</v>
      </c>
    </row>
    <row r="220" spans="1:5" x14ac:dyDescent="0.2">
      <c r="A220" s="75" t="s">
        <v>199</v>
      </c>
      <c r="B220" s="75" t="s">
        <v>561</v>
      </c>
      <c r="C220" s="75">
        <v>0</v>
      </c>
      <c r="D220" s="75">
        <v>15</v>
      </c>
      <c r="E220" s="75">
        <v>0</v>
      </c>
    </row>
    <row r="221" spans="1:5" x14ac:dyDescent="0.2">
      <c r="A221" s="75" t="s">
        <v>199</v>
      </c>
      <c r="B221" s="75" t="s">
        <v>562</v>
      </c>
      <c r="C221" s="75">
        <v>0</v>
      </c>
      <c r="D221" s="75">
        <v>15</v>
      </c>
      <c r="E221" s="75">
        <v>0</v>
      </c>
    </row>
    <row r="222" spans="1:5" x14ac:dyDescent="0.2">
      <c r="A222" s="75" t="s">
        <v>199</v>
      </c>
      <c r="B222" s="75" t="s">
        <v>563</v>
      </c>
      <c r="C222" s="75">
        <v>0</v>
      </c>
      <c r="D222" s="75">
        <v>15</v>
      </c>
      <c r="E222" s="75">
        <v>0</v>
      </c>
    </row>
    <row r="223" spans="1:5" x14ac:dyDescent="0.2">
      <c r="A223" s="75" t="s">
        <v>199</v>
      </c>
      <c r="B223" s="75" t="s">
        <v>564</v>
      </c>
      <c r="C223" s="75">
        <v>0</v>
      </c>
      <c r="D223" s="75">
        <v>15</v>
      </c>
      <c r="E223" s="75">
        <v>0</v>
      </c>
    </row>
    <row r="224" spans="1:5" x14ac:dyDescent="0.2">
      <c r="A224" s="75" t="s">
        <v>199</v>
      </c>
      <c r="B224" s="75" t="s">
        <v>565</v>
      </c>
      <c r="C224" s="75">
        <v>0</v>
      </c>
      <c r="D224" s="75">
        <v>15</v>
      </c>
      <c r="E224" s="75">
        <v>0</v>
      </c>
    </row>
    <row r="225" spans="1:5" x14ac:dyDescent="0.2">
      <c r="A225" s="75" t="s">
        <v>199</v>
      </c>
      <c r="B225" s="75" t="s">
        <v>566</v>
      </c>
      <c r="C225" s="75">
        <v>0</v>
      </c>
      <c r="D225" s="75">
        <v>15</v>
      </c>
      <c r="E225" s="75">
        <v>0</v>
      </c>
    </row>
    <row r="226" spans="1:5" x14ac:dyDescent="0.2">
      <c r="A226" s="75" t="s">
        <v>199</v>
      </c>
      <c r="B226" s="75" t="s">
        <v>567</v>
      </c>
      <c r="C226" s="75">
        <v>0</v>
      </c>
      <c r="D226" s="75">
        <v>15</v>
      </c>
      <c r="E226" s="75">
        <v>0</v>
      </c>
    </row>
    <row r="227" spans="1:5" x14ac:dyDescent="0.2">
      <c r="A227" s="75" t="s">
        <v>199</v>
      </c>
      <c r="B227" s="75" t="s">
        <v>568</v>
      </c>
      <c r="C227" s="75">
        <v>0</v>
      </c>
      <c r="D227" s="75">
        <v>15</v>
      </c>
      <c r="E227" s="75">
        <v>0</v>
      </c>
    </row>
    <row r="228" spans="1:5" x14ac:dyDescent="0.2">
      <c r="A228" s="75" t="s">
        <v>199</v>
      </c>
      <c r="B228" s="75" t="s">
        <v>409</v>
      </c>
      <c r="C228" s="75">
        <v>6</v>
      </c>
      <c r="D228" s="75">
        <v>0</v>
      </c>
      <c r="E228" s="75">
        <v>0</v>
      </c>
    </row>
    <row r="229" spans="1:5" x14ac:dyDescent="0.2">
      <c r="A229" s="75" t="s">
        <v>199</v>
      </c>
      <c r="B229" s="75" t="s">
        <v>410</v>
      </c>
      <c r="C229" s="75">
        <v>8</v>
      </c>
      <c r="D229" s="75">
        <v>0</v>
      </c>
      <c r="E229" s="75">
        <v>0</v>
      </c>
    </row>
    <row r="230" spans="1:5" x14ac:dyDescent="0.2">
      <c r="A230" s="75" t="s">
        <v>199</v>
      </c>
      <c r="B230" s="75" t="s">
        <v>554</v>
      </c>
      <c r="C230" s="75">
        <v>2</v>
      </c>
      <c r="D230" s="75">
        <v>0</v>
      </c>
      <c r="E230" s="75">
        <v>0</v>
      </c>
    </row>
    <row r="231" spans="1:5" x14ac:dyDescent="0.2">
      <c r="A231" s="75" t="s">
        <v>199</v>
      </c>
      <c r="B231" s="75" t="s">
        <v>411</v>
      </c>
      <c r="C231" s="75">
        <v>45</v>
      </c>
      <c r="D231" s="75">
        <v>0</v>
      </c>
      <c r="E231" s="75">
        <v>0</v>
      </c>
    </row>
    <row r="232" spans="1:5" x14ac:dyDescent="0.2">
      <c r="A232" s="75" t="s">
        <v>199</v>
      </c>
      <c r="B232" s="75" t="s">
        <v>412</v>
      </c>
      <c r="C232" s="75">
        <v>20</v>
      </c>
      <c r="D232" s="75">
        <v>0</v>
      </c>
      <c r="E232" s="75">
        <v>0</v>
      </c>
    </row>
    <row r="233" spans="1:5" x14ac:dyDescent="0.2">
      <c r="A233" s="75" t="s">
        <v>199</v>
      </c>
      <c r="B233" s="75" t="s">
        <v>413</v>
      </c>
      <c r="C233" s="75">
        <v>9</v>
      </c>
      <c r="D233" s="75">
        <v>0</v>
      </c>
      <c r="E233" s="75">
        <v>0</v>
      </c>
    </row>
    <row r="234" spans="1:5" x14ac:dyDescent="0.2">
      <c r="A234" s="75" t="s">
        <v>199</v>
      </c>
      <c r="B234" s="75" t="s">
        <v>414</v>
      </c>
      <c r="C234" s="75">
        <v>9</v>
      </c>
      <c r="D234" s="75">
        <v>0</v>
      </c>
      <c r="E234" s="75">
        <v>0</v>
      </c>
    </row>
    <row r="235" spans="1:5" x14ac:dyDescent="0.2">
      <c r="A235" s="75" t="s">
        <v>199</v>
      </c>
      <c r="B235" s="75" t="s">
        <v>415</v>
      </c>
      <c r="C235" s="75">
        <v>30</v>
      </c>
      <c r="D235" s="75">
        <v>39</v>
      </c>
      <c r="E235" s="75">
        <v>0</v>
      </c>
    </row>
    <row r="236" spans="1:5" x14ac:dyDescent="0.2">
      <c r="A236" s="75" t="s">
        <v>199</v>
      </c>
      <c r="B236" s="75" t="s">
        <v>569</v>
      </c>
      <c r="C236" s="75">
        <v>0</v>
      </c>
      <c r="D236" s="75">
        <v>39</v>
      </c>
      <c r="E236" s="75">
        <v>0</v>
      </c>
    </row>
    <row r="237" spans="1:5" x14ac:dyDescent="0.2">
      <c r="A237" s="75" t="s">
        <v>199</v>
      </c>
      <c r="B237" s="75" t="s">
        <v>416</v>
      </c>
      <c r="C237" s="75">
        <v>39</v>
      </c>
      <c r="D237" s="75">
        <v>39</v>
      </c>
      <c r="E237" s="75">
        <v>0</v>
      </c>
    </row>
    <row r="238" spans="1:5" x14ac:dyDescent="0.2">
      <c r="A238" s="75" t="s">
        <v>199</v>
      </c>
      <c r="B238" s="75" t="s">
        <v>417</v>
      </c>
      <c r="C238" s="75">
        <v>39</v>
      </c>
      <c r="D238" s="75">
        <v>39</v>
      </c>
      <c r="E238" s="75">
        <v>0</v>
      </c>
    </row>
    <row r="239" spans="1:5" x14ac:dyDescent="0.2">
      <c r="A239" s="75" t="s">
        <v>199</v>
      </c>
      <c r="B239" s="75" t="s">
        <v>570</v>
      </c>
      <c r="C239" s="75">
        <v>0</v>
      </c>
      <c r="D239" s="75">
        <v>9</v>
      </c>
      <c r="E239" s="75">
        <v>0</v>
      </c>
    </row>
    <row r="240" spans="1:5" x14ac:dyDescent="0.2">
      <c r="A240" s="75" t="s">
        <v>199</v>
      </c>
      <c r="B240" s="75" t="s">
        <v>418</v>
      </c>
      <c r="C240" s="75">
        <v>39</v>
      </c>
      <c r="D240" s="75">
        <v>39</v>
      </c>
      <c r="E240" s="75">
        <v>0</v>
      </c>
    </row>
    <row r="241" spans="1:5" x14ac:dyDescent="0.2">
      <c r="A241" s="75" t="s">
        <v>199</v>
      </c>
      <c r="B241" s="75" t="s">
        <v>419</v>
      </c>
      <c r="C241" s="75">
        <v>39</v>
      </c>
      <c r="D241" s="75">
        <v>39</v>
      </c>
      <c r="E241" s="75">
        <v>0</v>
      </c>
    </row>
    <row r="242" spans="1:5" x14ac:dyDescent="0.2">
      <c r="A242" s="75" t="s">
        <v>199</v>
      </c>
      <c r="B242" s="75" t="s">
        <v>420</v>
      </c>
      <c r="C242" s="75">
        <v>39</v>
      </c>
      <c r="D242" s="75">
        <v>39</v>
      </c>
      <c r="E242" s="75">
        <v>0</v>
      </c>
    </row>
    <row r="243" spans="1:5" x14ac:dyDescent="0.2">
      <c r="A243" s="75" t="s">
        <v>199</v>
      </c>
      <c r="B243" s="75" t="s">
        <v>421</v>
      </c>
      <c r="C243" s="75">
        <v>39</v>
      </c>
      <c r="D243" s="75">
        <v>39</v>
      </c>
      <c r="E243" s="75">
        <v>0</v>
      </c>
    </row>
    <row r="244" spans="1:5" x14ac:dyDescent="0.2">
      <c r="A244" s="75" t="s">
        <v>199</v>
      </c>
      <c r="B244" s="75" t="s">
        <v>422</v>
      </c>
      <c r="C244" s="75">
        <v>39</v>
      </c>
      <c r="D244" s="75">
        <v>39</v>
      </c>
      <c r="E244" s="75">
        <v>0</v>
      </c>
    </row>
    <row r="245" spans="1:5" x14ac:dyDescent="0.2">
      <c r="A245" s="75" t="s">
        <v>199</v>
      </c>
      <c r="B245" s="75" t="s">
        <v>423</v>
      </c>
      <c r="C245" s="75">
        <v>39</v>
      </c>
      <c r="D245" s="75">
        <v>9</v>
      </c>
      <c r="E245" s="75">
        <v>0</v>
      </c>
    </row>
    <row r="246" spans="1:5" x14ac:dyDescent="0.2">
      <c r="A246" s="75" t="s">
        <v>199</v>
      </c>
      <c r="B246" s="75" t="s">
        <v>571</v>
      </c>
      <c r="C246" s="75">
        <v>0</v>
      </c>
      <c r="D246" s="75">
        <v>6</v>
      </c>
      <c r="E246" s="75">
        <v>0</v>
      </c>
    </row>
    <row r="247" spans="1:5" x14ac:dyDescent="0.2">
      <c r="A247" s="75" t="s">
        <v>199</v>
      </c>
      <c r="B247" s="75" t="s">
        <v>424</v>
      </c>
      <c r="C247" s="75">
        <v>6</v>
      </c>
      <c r="D247" s="75">
        <v>0</v>
      </c>
      <c r="E247" s="75">
        <v>0</v>
      </c>
    </row>
    <row r="248" spans="1:5" x14ac:dyDescent="0.2">
      <c r="A248" s="75" t="s">
        <v>199</v>
      </c>
      <c r="B248" s="75" t="s">
        <v>425</v>
      </c>
      <c r="C248" s="75">
        <v>24</v>
      </c>
      <c r="D248" s="75">
        <v>0</v>
      </c>
      <c r="E248" s="75">
        <v>0</v>
      </c>
    </row>
    <row r="249" spans="1:5" x14ac:dyDescent="0.2">
      <c r="A249" s="75" t="s">
        <v>199</v>
      </c>
      <c r="B249" s="75" t="s">
        <v>572</v>
      </c>
      <c r="C249" s="75">
        <v>0</v>
      </c>
      <c r="D249" s="75">
        <v>9</v>
      </c>
      <c r="E249" s="75">
        <v>0</v>
      </c>
    </row>
    <row r="250" spans="1:5" x14ac:dyDescent="0.2">
      <c r="A250" s="75" t="s">
        <v>199</v>
      </c>
      <c r="B250" s="75" t="s">
        <v>573</v>
      </c>
      <c r="C250" s="75">
        <v>0</v>
      </c>
      <c r="D250" s="75">
        <v>39</v>
      </c>
      <c r="E250" s="75">
        <v>0</v>
      </c>
    </row>
    <row r="251" spans="1:5" x14ac:dyDescent="0.2">
      <c r="A251" s="75" t="s">
        <v>199</v>
      </c>
      <c r="B251" s="75" t="s">
        <v>426</v>
      </c>
      <c r="C251" s="75">
        <v>26</v>
      </c>
      <c r="D251" s="75">
        <v>0</v>
      </c>
      <c r="E251" s="75">
        <v>0</v>
      </c>
    </row>
    <row r="252" spans="1:5" x14ac:dyDescent="0.2">
      <c r="A252" s="75" t="s">
        <v>199</v>
      </c>
      <c r="B252" s="75" t="s">
        <v>427</v>
      </c>
      <c r="C252" s="75">
        <v>45</v>
      </c>
      <c r="D252" s="75">
        <v>7</v>
      </c>
      <c r="E252" s="75">
        <v>0</v>
      </c>
    </row>
    <row r="253" spans="1:5" x14ac:dyDescent="0.2">
      <c r="A253" s="75" t="s">
        <v>199</v>
      </c>
      <c r="B253" s="75" t="s">
        <v>574</v>
      </c>
      <c r="C253" s="75">
        <v>0</v>
      </c>
      <c r="D253" s="75">
        <v>15</v>
      </c>
      <c r="E253" s="75">
        <v>0</v>
      </c>
    </row>
    <row r="254" spans="1:5" x14ac:dyDescent="0.2">
      <c r="A254" s="75" t="s">
        <v>199</v>
      </c>
      <c r="B254" s="75" t="s">
        <v>575</v>
      </c>
      <c r="C254" s="75">
        <v>0</v>
      </c>
      <c r="D254" s="75">
        <v>15</v>
      </c>
      <c r="E254" s="75">
        <v>0</v>
      </c>
    </row>
    <row r="255" spans="1:5" x14ac:dyDescent="0.2">
      <c r="A255" s="75" t="s">
        <v>199</v>
      </c>
      <c r="B255" s="75" t="s">
        <v>428</v>
      </c>
      <c r="C255" s="75">
        <v>36</v>
      </c>
      <c r="D255" s="75">
        <v>0</v>
      </c>
      <c r="E255" s="75">
        <v>0</v>
      </c>
    </row>
    <row r="256" spans="1:5" x14ac:dyDescent="0.2">
      <c r="A256" s="75" t="s">
        <v>199</v>
      </c>
      <c r="B256" s="75" t="s">
        <v>576</v>
      </c>
      <c r="C256" s="75">
        <v>0</v>
      </c>
      <c r="D256" s="75">
        <v>15</v>
      </c>
      <c r="E256" s="75">
        <v>0</v>
      </c>
    </row>
    <row r="257" spans="1:5" x14ac:dyDescent="0.2">
      <c r="A257" s="75" t="s">
        <v>199</v>
      </c>
      <c r="B257" s="75" t="s">
        <v>577</v>
      </c>
      <c r="C257" s="75">
        <v>0</v>
      </c>
      <c r="D257" s="75">
        <v>15</v>
      </c>
      <c r="E257" s="75">
        <v>0</v>
      </c>
    </row>
    <row r="258" spans="1:5" x14ac:dyDescent="0.2">
      <c r="A258" s="75" t="s">
        <v>199</v>
      </c>
      <c r="B258" s="75" t="s">
        <v>429</v>
      </c>
      <c r="C258" s="75">
        <v>6</v>
      </c>
      <c r="D258" s="75">
        <v>0</v>
      </c>
      <c r="E258" s="75">
        <v>0</v>
      </c>
    </row>
    <row r="259" spans="1:5" x14ac:dyDescent="0.2">
      <c r="A259" s="75" t="s">
        <v>199</v>
      </c>
      <c r="B259" s="75" t="s">
        <v>430</v>
      </c>
      <c r="C259" s="75">
        <v>45</v>
      </c>
      <c r="D259" s="75">
        <v>7</v>
      </c>
      <c r="E259" s="75">
        <v>0</v>
      </c>
    </row>
    <row r="260" spans="1:5" x14ac:dyDescent="0.2">
      <c r="A260" s="75" t="s">
        <v>199</v>
      </c>
      <c r="B260" s="75" t="s">
        <v>578</v>
      </c>
      <c r="C260" s="75">
        <v>0</v>
      </c>
      <c r="D260" s="75">
        <v>45</v>
      </c>
      <c r="E260" s="75">
        <v>0</v>
      </c>
    </row>
    <row r="261" spans="1:5" x14ac:dyDescent="0.2">
      <c r="A261" s="75" t="s">
        <v>199</v>
      </c>
      <c r="B261" s="75" t="s">
        <v>431</v>
      </c>
      <c r="C261" s="75">
        <v>16</v>
      </c>
      <c r="D261" s="75">
        <v>44</v>
      </c>
      <c r="E261" s="75">
        <v>0</v>
      </c>
    </row>
    <row r="262" spans="1:5" x14ac:dyDescent="0.2">
      <c r="A262" s="75" t="s">
        <v>199</v>
      </c>
      <c r="B262" s="75" t="s">
        <v>432</v>
      </c>
      <c r="C262" s="75">
        <v>16</v>
      </c>
      <c r="D262" s="75">
        <v>44</v>
      </c>
      <c r="E262" s="75">
        <v>0</v>
      </c>
    </row>
    <row r="263" spans="1:5" x14ac:dyDescent="0.2">
      <c r="A263" s="75" t="s">
        <v>199</v>
      </c>
      <c r="B263" s="75" t="s">
        <v>579</v>
      </c>
      <c r="C263" s="75">
        <v>0</v>
      </c>
      <c r="D263" s="75">
        <v>6</v>
      </c>
      <c r="E263" s="75">
        <v>0</v>
      </c>
    </row>
    <row r="264" spans="1:5" x14ac:dyDescent="0.2">
      <c r="A264" s="75" t="s">
        <v>199</v>
      </c>
      <c r="B264" s="75" t="s">
        <v>433</v>
      </c>
      <c r="C264" s="75">
        <v>39</v>
      </c>
      <c r="D264" s="75">
        <v>39</v>
      </c>
      <c r="E264" s="75">
        <v>0</v>
      </c>
    </row>
    <row r="265" spans="1:5" x14ac:dyDescent="0.2">
      <c r="A265" s="75" t="s">
        <v>199</v>
      </c>
      <c r="B265" s="75" t="s">
        <v>434</v>
      </c>
      <c r="C265" s="75">
        <v>6</v>
      </c>
      <c r="D265" s="75">
        <v>0</v>
      </c>
      <c r="E265" s="75">
        <v>0</v>
      </c>
    </row>
    <row r="266" spans="1:5" x14ac:dyDescent="0.2">
      <c r="A266" s="75" t="s">
        <v>199</v>
      </c>
      <c r="B266" s="75" t="s">
        <v>435</v>
      </c>
      <c r="C266" s="75">
        <v>6</v>
      </c>
      <c r="D266" s="75">
        <v>0</v>
      </c>
      <c r="E266" s="75">
        <v>0</v>
      </c>
    </row>
    <row r="267" spans="1:5" x14ac:dyDescent="0.2">
      <c r="A267" s="75" t="s">
        <v>199</v>
      </c>
      <c r="B267" s="75" t="s">
        <v>580</v>
      </c>
      <c r="C267" s="75">
        <v>0</v>
      </c>
      <c r="D267" s="75">
        <v>42</v>
      </c>
      <c r="E267" s="75">
        <v>0</v>
      </c>
    </row>
    <row r="268" spans="1:5" x14ac:dyDescent="0.2">
      <c r="A268" s="75" t="s">
        <v>199</v>
      </c>
      <c r="B268" s="75" t="s">
        <v>436</v>
      </c>
      <c r="C268" s="75">
        <v>6</v>
      </c>
      <c r="D268" s="75">
        <v>0</v>
      </c>
      <c r="E268" s="75">
        <v>0</v>
      </c>
    </row>
    <row r="269" spans="1:5" x14ac:dyDescent="0.2">
      <c r="A269" s="75" t="s">
        <v>199</v>
      </c>
      <c r="B269" s="75" t="s">
        <v>581</v>
      </c>
      <c r="C269" s="75">
        <v>0</v>
      </c>
      <c r="D269" s="75">
        <v>42</v>
      </c>
      <c r="E269" s="75">
        <v>0</v>
      </c>
    </row>
    <row r="270" spans="1:5" x14ac:dyDescent="0.2">
      <c r="A270" s="75" t="s">
        <v>199</v>
      </c>
      <c r="B270" s="75" t="s">
        <v>437</v>
      </c>
      <c r="C270" s="75">
        <v>6</v>
      </c>
      <c r="D270" s="75">
        <v>0</v>
      </c>
      <c r="E270" s="75">
        <v>0</v>
      </c>
    </row>
    <row r="271" spans="1:5" x14ac:dyDescent="0.2">
      <c r="A271" s="75" t="s">
        <v>199</v>
      </c>
      <c r="B271" s="75" t="s">
        <v>438</v>
      </c>
      <c r="C271" s="75">
        <v>45</v>
      </c>
      <c r="D271" s="75">
        <v>7</v>
      </c>
      <c r="E271" s="75">
        <v>0</v>
      </c>
    </row>
    <row r="272" spans="1:5" x14ac:dyDescent="0.2">
      <c r="A272" s="75" t="s">
        <v>199</v>
      </c>
      <c r="B272" s="75" t="s">
        <v>439</v>
      </c>
      <c r="C272" s="75">
        <v>26</v>
      </c>
      <c r="D272" s="75">
        <v>0</v>
      </c>
      <c r="E272" s="75">
        <v>0</v>
      </c>
    </row>
    <row r="273" spans="1:5" x14ac:dyDescent="0.2">
      <c r="A273" s="75" t="s">
        <v>199</v>
      </c>
      <c r="B273" s="75" t="s">
        <v>440</v>
      </c>
      <c r="C273" s="75">
        <v>26</v>
      </c>
      <c r="D273" s="75">
        <v>0</v>
      </c>
      <c r="E273" s="75">
        <v>0</v>
      </c>
    </row>
    <row r="274" spans="1:5" x14ac:dyDescent="0.2">
      <c r="A274" s="75" t="s">
        <v>199</v>
      </c>
      <c r="B274" s="75" t="s">
        <v>441</v>
      </c>
      <c r="C274" s="75">
        <v>6</v>
      </c>
      <c r="D274" s="75">
        <v>0</v>
      </c>
      <c r="E274" s="75">
        <v>0</v>
      </c>
    </row>
    <row r="275" spans="1:5" x14ac:dyDescent="0.2">
      <c r="A275" s="75" t="s">
        <v>199</v>
      </c>
      <c r="B275" s="75" t="s">
        <v>442</v>
      </c>
      <c r="C275" s="75">
        <v>6</v>
      </c>
      <c r="D275" s="75">
        <v>0</v>
      </c>
      <c r="E275" s="75">
        <v>0</v>
      </c>
    </row>
    <row r="276" spans="1:5" x14ac:dyDescent="0.2">
      <c r="A276" s="75" t="s">
        <v>199</v>
      </c>
      <c r="B276" s="75" t="s">
        <v>443</v>
      </c>
      <c r="C276" s="75">
        <v>6</v>
      </c>
      <c r="D276" s="75">
        <v>0</v>
      </c>
      <c r="E276" s="75">
        <v>0</v>
      </c>
    </row>
    <row r="277" spans="1:5" x14ac:dyDescent="0.2">
      <c r="A277" s="75" t="s">
        <v>199</v>
      </c>
      <c r="B277" s="75" t="s">
        <v>444</v>
      </c>
      <c r="C277" s="75">
        <v>10</v>
      </c>
      <c r="D277" s="75">
        <v>0</v>
      </c>
      <c r="E277" s="75">
        <v>0</v>
      </c>
    </row>
    <row r="278" spans="1:5" x14ac:dyDescent="0.2">
      <c r="A278" s="75" t="s">
        <v>199</v>
      </c>
      <c r="B278" s="75" t="s">
        <v>445</v>
      </c>
      <c r="C278" s="75">
        <v>41</v>
      </c>
      <c r="D278" s="75">
        <v>0</v>
      </c>
      <c r="E278" s="75">
        <v>0</v>
      </c>
    </row>
    <row r="279" spans="1:5" x14ac:dyDescent="0.2">
      <c r="A279" s="75" t="s">
        <v>199</v>
      </c>
      <c r="B279" s="75" t="s">
        <v>446</v>
      </c>
      <c r="C279" s="75">
        <v>6</v>
      </c>
      <c r="D279" s="75">
        <v>0</v>
      </c>
      <c r="E279" s="75">
        <v>0</v>
      </c>
    </row>
    <row r="280" spans="1:5" x14ac:dyDescent="0.2">
      <c r="A280" s="75" t="s">
        <v>199</v>
      </c>
      <c r="B280" s="75" t="s">
        <v>447</v>
      </c>
      <c r="C280" s="75">
        <v>45</v>
      </c>
      <c r="D280" s="75">
        <v>7</v>
      </c>
      <c r="E280" s="75">
        <v>0</v>
      </c>
    </row>
    <row r="281" spans="1:5" x14ac:dyDescent="0.2">
      <c r="A281" s="75" t="s">
        <v>199</v>
      </c>
      <c r="B281" s="75" t="s">
        <v>448</v>
      </c>
      <c r="C281" s="75">
        <v>7</v>
      </c>
      <c r="D281" s="75">
        <v>0</v>
      </c>
      <c r="E281" s="75">
        <v>0</v>
      </c>
    </row>
    <row r="282" spans="1:5" x14ac:dyDescent="0.2">
      <c r="A282" s="75" t="s">
        <v>199</v>
      </c>
      <c r="B282" s="75" t="s">
        <v>449</v>
      </c>
      <c r="C282" s="75">
        <v>45</v>
      </c>
      <c r="D282" s="75">
        <v>7</v>
      </c>
      <c r="E282" s="75">
        <v>0</v>
      </c>
    </row>
    <row r="283" spans="1:5" x14ac:dyDescent="0.2">
      <c r="A283" s="75" t="s">
        <v>199</v>
      </c>
      <c r="B283" s="75" t="s">
        <v>582</v>
      </c>
      <c r="C283" s="75">
        <v>0</v>
      </c>
      <c r="D283" s="75">
        <v>42</v>
      </c>
      <c r="E283" s="75">
        <v>0</v>
      </c>
    </row>
    <row r="284" spans="1:5" x14ac:dyDescent="0.2">
      <c r="A284" s="75" t="s">
        <v>199</v>
      </c>
      <c r="B284" s="75" t="s">
        <v>450</v>
      </c>
      <c r="C284" s="75">
        <v>6</v>
      </c>
      <c r="D284" s="75">
        <v>0</v>
      </c>
      <c r="E284" s="75">
        <v>0</v>
      </c>
    </row>
    <row r="285" spans="1:5" x14ac:dyDescent="0.2">
      <c r="A285" s="75" t="s">
        <v>199</v>
      </c>
      <c r="B285" s="75" t="s">
        <v>451</v>
      </c>
      <c r="C285" s="75">
        <v>45</v>
      </c>
      <c r="D285" s="75">
        <v>7</v>
      </c>
      <c r="E285" s="75">
        <v>0</v>
      </c>
    </row>
    <row r="286" spans="1:5" x14ac:dyDescent="0.2">
      <c r="A286" s="75" t="s">
        <v>199</v>
      </c>
      <c r="B286" s="75" t="s">
        <v>452</v>
      </c>
      <c r="C286" s="75">
        <v>18</v>
      </c>
      <c r="D286" s="75">
        <v>0</v>
      </c>
      <c r="E286" s="75">
        <v>0</v>
      </c>
    </row>
    <row r="287" spans="1:5" x14ac:dyDescent="0.2">
      <c r="A287" s="75" t="s">
        <v>199</v>
      </c>
      <c r="B287" s="75" t="s">
        <v>453</v>
      </c>
      <c r="C287" s="75">
        <v>6</v>
      </c>
      <c r="D287" s="75">
        <v>0</v>
      </c>
      <c r="E287" s="75">
        <v>0</v>
      </c>
    </row>
    <row r="288" spans="1:5" x14ac:dyDescent="0.2">
      <c r="A288" s="75" t="s">
        <v>199</v>
      </c>
      <c r="B288" s="75" t="s">
        <v>454</v>
      </c>
      <c r="C288" s="75">
        <v>45</v>
      </c>
      <c r="D288" s="75">
        <v>7</v>
      </c>
      <c r="E288" s="75">
        <v>0</v>
      </c>
    </row>
    <row r="289" spans="1:5" x14ac:dyDescent="0.2">
      <c r="A289" s="75" t="s">
        <v>199</v>
      </c>
      <c r="B289" s="75" t="s">
        <v>455</v>
      </c>
      <c r="C289" s="75">
        <v>36</v>
      </c>
      <c r="D289" s="75">
        <v>0</v>
      </c>
      <c r="E289" s="75">
        <v>0</v>
      </c>
    </row>
    <row r="290" spans="1:5" x14ac:dyDescent="0.2">
      <c r="A290" s="75" t="s">
        <v>199</v>
      </c>
      <c r="B290" s="75" t="s">
        <v>456</v>
      </c>
      <c r="C290" s="75">
        <v>46</v>
      </c>
      <c r="D290" s="75">
        <v>44</v>
      </c>
      <c r="E290" s="75">
        <v>0</v>
      </c>
    </row>
    <row r="291" spans="1:5" x14ac:dyDescent="0.2">
      <c r="A291" s="75" t="s">
        <v>199</v>
      </c>
      <c r="B291" s="75" t="s">
        <v>457</v>
      </c>
      <c r="C291" s="75">
        <v>46</v>
      </c>
      <c r="D291" s="75">
        <v>44</v>
      </c>
      <c r="E291" s="75">
        <v>0</v>
      </c>
    </row>
    <row r="292" spans="1:5" x14ac:dyDescent="0.2">
      <c r="A292" s="75" t="s">
        <v>199</v>
      </c>
      <c r="B292" s="75" t="s">
        <v>458</v>
      </c>
      <c r="C292" s="75">
        <v>10</v>
      </c>
      <c r="D292" s="75">
        <v>0</v>
      </c>
      <c r="E292" s="75">
        <v>0</v>
      </c>
    </row>
    <row r="293" spans="1:5" x14ac:dyDescent="0.2">
      <c r="A293" s="75" t="s">
        <v>199</v>
      </c>
      <c r="B293" s="75" t="s">
        <v>459</v>
      </c>
      <c r="C293" s="75">
        <v>45</v>
      </c>
      <c r="D293" s="75">
        <v>7</v>
      </c>
      <c r="E293" s="75">
        <v>0</v>
      </c>
    </row>
    <row r="294" spans="1:5" x14ac:dyDescent="0.2">
      <c r="A294" s="75" t="s">
        <v>199</v>
      </c>
      <c r="B294" s="75" t="s">
        <v>460</v>
      </c>
      <c r="C294" s="75">
        <v>6</v>
      </c>
      <c r="D294" s="75">
        <v>0</v>
      </c>
      <c r="E294" s="75">
        <v>0</v>
      </c>
    </row>
    <row r="295" spans="1:5" x14ac:dyDescent="0.2">
      <c r="A295" s="75" t="s">
        <v>199</v>
      </c>
      <c r="B295" s="75" t="s">
        <v>461</v>
      </c>
      <c r="C295" s="75">
        <v>6</v>
      </c>
      <c r="D295" s="75">
        <v>0</v>
      </c>
      <c r="E295" s="75">
        <v>0</v>
      </c>
    </row>
    <row r="296" spans="1:5" x14ac:dyDescent="0.2">
      <c r="A296" s="75" t="s">
        <v>199</v>
      </c>
      <c r="B296" s="75" t="s">
        <v>462</v>
      </c>
      <c r="C296" s="75">
        <v>20</v>
      </c>
      <c r="D296" s="75">
        <v>0</v>
      </c>
      <c r="E296" s="75">
        <v>0</v>
      </c>
    </row>
    <row r="297" spans="1:5" x14ac:dyDescent="0.2">
      <c r="A297" s="75" t="s">
        <v>199</v>
      </c>
      <c r="B297" s="75" t="s">
        <v>34</v>
      </c>
      <c r="C297" s="75">
        <v>48</v>
      </c>
      <c r="D297" s="75">
        <v>0</v>
      </c>
      <c r="E297" s="75">
        <v>0</v>
      </c>
    </row>
    <row r="298" spans="1:5" x14ac:dyDescent="0.2">
      <c r="A298" s="75" t="s">
        <v>199</v>
      </c>
      <c r="B298" s="75" t="s">
        <v>200</v>
      </c>
      <c r="C298" s="75">
        <v>6</v>
      </c>
      <c r="D298" s="75">
        <v>0</v>
      </c>
      <c r="E298" s="75">
        <v>0</v>
      </c>
    </row>
    <row r="299" spans="1:5" x14ac:dyDescent="0.2">
      <c r="A299" s="75" t="s">
        <v>199</v>
      </c>
      <c r="B299" s="75" t="s">
        <v>555</v>
      </c>
      <c r="C299" s="75">
        <v>2</v>
      </c>
      <c r="D299" s="75">
        <v>0</v>
      </c>
      <c r="E299" s="75">
        <v>0</v>
      </c>
    </row>
    <row r="300" spans="1:5" x14ac:dyDescent="0.2">
      <c r="A300" s="75" t="s">
        <v>199</v>
      </c>
      <c r="B300" s="75" t="s">
        <v>201</v>
      </c>
      <c r="C300" s="75">
        <v>45</v>
      </c>
      <c r="D300" s="75">
        <v>0</v>
      </c>
      <c r="E300" s="75">
        <v>0</v>
      </c>
    </row>
    <row r="301" spans="1:5" x14ac:dyDescent="0.2">
      <c r="A301" s="75" t="s">
        <v>199</v>
      </c>
      <c r="B301" s="75" t="s">
        <v>1</v>
      </c>
      <c r="C301" s="75">
        <v>37</v>
      </c>
      <c r="D301" s="75">
        <v>0</v>
      </c>
      <c r="E301" s="75">
        <v>5</v>
      </c>
    </row>
    <row r="302" spans="1:5" x14ac:dyDescent="0.2">
      <c r="A302" s="75" t="s">
        <v>199</v>
      </c>
      <c r="B302" s="75" t="s">
        <v>129</v>
      </c>
      <c r="C302" s="75">
        <v>6</v>
      </c>
      <c r="D302" s="75">
        <v>0</v>
      </c>
      <c r="E302" s="75">
        <v>0</v>
      </c>
    </row>
    <row r="303" spans="1:5" x14ac:dyDescent="0.2">
      <c r="A303" s="75" t="s">
        <v>199</v>
      </c>
      <c r="B303" s="75" t="s">
        <v>130</v>
      </c>
      <c r="C303" s="75">
        <v>45</v>
      </c>
      <c r="D303" s="75">
        <v>0</v>
      </c>
      <c r="E303" s="75">
        <v>0</v>
      </c>
    </row>
    <row r="304" spans="1:5" x14ac:dyDescent="0.2">
      <c r="A304" s="75" t="s">
        <v>199</v>
      </c>
      <c r="B304" s="75" t="s">
        <v>276</v>
      </c>
      <c r="C304" s="75">
        <v>0</v>
      </c>
      <c r="D304" s="75">
        <v>45</v>
      </c>
      <c r="E304" s="75">
        <v>0</v>
      </c>
    </row>
    <row r="305" spans="1:5" x14ac:dyDescent="0.2">
      <c r="A305" s="75" t="s">
        <v>199</v>
      </c>
      <c r="B305" s="75" t="s">
        <v>119</v>
      </c>
      <c r="C305" s="75">
        <v>0</v>
      </c>
      <c r="D305" s="75">
        <v>12</v>
      </c>
      <c r="E305" s="75">
        <v>0</v>
      </c>
    </row>
    <row r="306" spans="1:5" x14ac:dyDescent="0.2">
      <c r="A306" s="75" t="s">
        <v>199</v>
      </c>
      <c r="B306" s="75" t="s">
        <v>120</v>
      </c>
      <c r="C306" s="75">
        <v>0</v>
      </c>
      <c r="D306" s="75">
        <v>12</v>
      </c>
      <c r="E306" s="75">
        <v>0</v>
      </c>
    </row>
    <row r="307" spans="1:5" x14ac:dyDescent="0.2">
      <c r="A307" s="75" t="s">
        <v>199</v>
      </c>
      <c r="B307" s="75" t="s">
        <v>202</v>
      </c>
      <c r="C307" s="75">
        <v>39</v>
      </c>
      <c r="D307" s="75">
        <v>0</v>
      </c>
      <c r="E307" s="75">
        <v>0</v>
      </c>
    </row>
    <row r="308" spans="1:5" x14ac:dyDescent="0.2">
      <c r="A308" s="75" t="s">
        <v>199</v>
      </c>
      <c r="B308" s="75" t="s">
        <v>203</v>
      </c>
      <c r="C308" s="75">
        <v>45</v>
      </c>
      <c r="D308" s="75">
        <v>0</v>
      </c>
      <c r="E308" s="75">
        <v>0</v>
      </c>
    </row>
    <row r="309" spans="1:5" x14ac:dyDescent="0.2">
      <c r="A309" s="75" t="s">
        <v>199</v>
      </c>
      <c r="B309" s="75" t="s">
        <v>40</v>
      </c>
      <c r="C309" s="75">
        <v>48</v>
      </c>
      <c r="D309" s="75">
        <v>0</v>
      </c>
      <c r="E309" s="75">
        <v>0</v>
      </c>
    </row>
    <row r="310" spans="1:5" x14ac:dyDescent="0.2">
      <c r="A310" s="75" t="s">
        <v>199</v>
      </c>
      <c r="B310" s="75" t="s">
        <v>204</v>
      </c>
      <c r="C310" s="75">
        <v>33</v>
      </c>
      <c r="D310" s="75">
        <v>0</v>
      </c>
      <c r="E310" s="75">
        <v>0</v>
      </c>
    </row>
    <row r="311" spans="1:5" x14ac:dyDescent="0.2">
      <c r="A311" s="75" t="s">
        <v>199</v>
      </c>
      <c r="B311" s="75" t="s">
        <v>205</v>
      </c>
      <c r="C311" s="75">
        <v>8</v>
      </c>
      <c r="D311" s="75">
        <v>0</v>
      </c>
      <c r="E311" s="75">
        <v>0</v>
      </c>
    </row>
    <row r="312" spans="1:5" x14ac:dyDescent="0.2">
      <c r="A312" s="75" t="s">
        <v>199</v>
      </c>
      <c r="B312" s="75" t="s">
        <v>206</v>
      </c>
      <c r="C312" s="75">
        <v>39</v>
      </c>
      <c r="D312" s="75">
        <v>0</v>
      </c>
      <c r="E312" s="75">
        <v>0</v>
      </c>
    </row>
    <row r="313" spans="1:5" x14ac:dyDescent="0.2">
      <c r="A313" s="75" t="s">
        <v>199</v>
      </c>
      <c r="B313" s="75" t="s">
        <v>207</v>
      </c>
      <c r="C313" s="75">
        <v>40</v>
      </c>
      <c r="D313" s="75">
        <v>0</v>
      </c>
      <c r="E313" s="75">
        <v>0</v>
      </c>
    </row>
    <row r="314" spans="1:5" x14ac:dyDescent="0.2">
      <c r="A314" s="75" t="s">
        <v>199</v>
      </c>
      <c r="B314" s="75" t="s">
        <v>463</v>
      </c>
      <c r="C314" s="75">
        <v>6</v>
      </c>
      <c r="D314" s="75">
        <v>0</v>
      </c>
      <c r="E314" s="75">
        <v>0</v>
      </c>
    </row>
    <row r="315" spans="1:5" x14ac:dyDescent="0.2">
      <c r="A315" s="75" t="s">
        <v>199</v>
      </c>
      <c r="B315" s="75" t="s">
        <v>43</v>
      </c>
      <c r="C315" s="75">
        <v>36</v>
      </c>
      <c r="D315" s="75">
        <v>40</v>
      </c>
      <c r="E315" s="75">
        <v>0</v>
      </c>
    </row>
    <row r="316" spans="1:5" x14ac:dyDescent="0.2">
      <c r="A316" s="75" t="s">
        <v>199</v>
      </c>
      <c r="B316" s="75" t="s">
        <v>208</v>
      </c>
      <c r="C316" s="75">
        <v>6</v>
      </c>
      <c r="D316" s="75">
        <v>0</v>
      </c>
      <c r="E316" s="75">
        <v>0</v>
      </c>
    </row>
    <row r="317" spans="1:5" x14ac:dyDescent="0.2">
      <c r="A317" s="75" t="s">
        <v>199</v>
      </c>
      <c r="B317" s="75" t="s">
        <v>44</v>
      </c>
      <c r="C317" s="75">
        <v>45</v>
      </c>
      <c r="D317" s="75">
        <v>45</v>
      </c>
      <c r="E317" s="75">
        <v>0</v>
      </c>
    </row>
    <row r="318" spans="1:5" x14ac:dyDescent="0.2">
      <c r="A318" s="75" t="s">
        <v>199</v>
      </c>
      <c r="B318" s="75" t="s">
        <v>121</v>
      </c>
      <c r="C318" s="75">
        <v>45</v>
      </c>
      <c r="D318" s="75">
        <v>45</v>
      </c>
      <c r="E318" s="75">
        <v>0</v>
      </c>
    </row>
    <row r="319" spans="1:5" x14ac:dyDescent="0.2">
      <c r="A319" s="75" t="s">
        <v>199</v>
      </c>
      <c r="B319" s="75" t="s">
        <v>45</v>
      </c>
      <c r="C319" s="75">
        <v>42</v>
      </c>
      <c r="D319" s="75">
        <v>45</v>
      </c>
      <c r="E319" s="75">
        <v>0</v>
      </c>
    </row>
    <row r="320" spans="1:5" x14ac:dyDescent="0.2">
      <c r="A320" s="75" t="s">
        <v>199</v>
      </c>
      <c r="B320" s="75" t="s">
        <v>46</v>
      </c>
      <c r="C320" s="75">
        <v>42</v>
      </c>
      <c r="D320" s="75">
        <v>0</v>
      </c>
      <c r="E320" s="75">
        <v>0</v>
      </c>
    </row>
    <row r="321" spans="1:5" x14ac:dyDescent="0.2">
      <c r="A321" s="75" t="s">
        <v>199</v>
      </c>
      <c r="B321" s="75" t="s">
        <v>209</v>
      </c>
      <c r="C321" s="75">
        <v>39</v>
      </c>
      <c r="D321" s="75">
        <v>0</v>
      </c>
      <c r="E321" s="75">
        <v>0</v>
      </c>
    </row>
    <row r="322" spans="1:5" x14ac:dyDescent="0.2">
      <c r="A322" s="75" t="s">
        <v>199</v>
      </c>
      <c r="B322" s="75" t="s">
        <v>47</v>
      </c>
      <c r="C322" s="75">
        <v>48</v>
      </c>
      <c r="D322" s="75">
        <v>0</v>
      </c>
      <c r="E322" s="75">
        <v>0</v>
      </c>
    </row>
    <row r="323" spans="1:5" x14ac:dyDescent="0.2">
      <c r="A323" s="75" t="s">
        <v>199</v>
      </c>
      <c r="B323" s="75" t="s">
        <v>210</v>
      </c>
      <c r="C323" s="75">
        <v>39</v>
      </c>
      <c r="D323" s="75">
        <v>0</v>
      </c>
      <c r="E323" s="75">
        <v>0</v>
      </c>
    </row>
    <row r="324" spans="1:5" x14ac:dyDescent="0.2">
      <c r="A324" s="75" t="s">
        <v>199</v>
      </c>
      <c r="B324" s="75" t="s">
        <v>211</v>
      </c>
      <c r="C324" s="75">
        <v>39</v>
      </c>
      <c r="D324" s="75">
        <v>0</v>
      </c>
      <c r="E324" s="75">
        <v>0</v>
      </c>
    </row>
    <row r="325" spans="1:5" x14ac:dyDescent="0.2">
      <c r="A325" s="75" t="s">
        <v>199</v>
      </c>
      <c r="B325" s="75" t="s">
        <v>212</v>
      </c>
      <c r="C325" s="75">
        <v>39</v>
      </c>
      <c r="D325" s="75">
        <v>0</v>
      </c>
      <c r="E325" s="75">
        <v>0</v>
      </c>
    </row>
    <row r="326" spans="1:5" x14ac:dyDescent="0.2">
      <c r="A326" s="75" t="s">
        <v>199</v>
      </c>
      <c r="B326" s="75" t="s">
        <v>213</v>
      </c>
      <c r="C326" s="75">
        <v>45</v>
      </c>
      <c r="D326" s="75">
        <v>7</v>
      </c>
      <c r="E326" s="75">
        <v>0</v>
      </c>
    </row>
    <row r="327" spans="1:5" x14ac:dyDescent="0.2">
      <c r="A327" s="75" t="s">
        <v>199</v>
      </c>
      <c r="B327" s="75" t="s">
        <v>214</v>
      </c>
      <c r="C327" s="75">
        <v>44</v>
      </c>
      <c r="D327" s="75">
        <v>0</v>
      </c>
      <c r="E327" s="75">
        <v>0</v>
      </c>
    </row>
    <row r="328" spans="1:5" x14ac:dyDescent="0.2">
      <c r="A328" s="75" t="s">
        <v>199</v>
      </c>
      <c r="B328" s="75" t="s">
        <v>131</v>
      </c>
      <c r="C328" s="75">
        <v>44</v>
      </c>
      <c r="D328" s="75">
        <v>0</v>
      </c>
      <c r="E328" s="75">
        <v>0</v>
      </c>
    </row>
    <row r="329" spans="1:5" x14ac:dyDescent="0.2">
      <c r="A329" s="75" t="s">
        <v>199</v>
      </c>
      <c r="B329" s="75" t="s">
        <v>48</v>
      </c>
      <c r="C329" s="75">
        <v>42</v>
      </c>
      <c r="D329" s="75">
        <v>0</v>
      </c>
      <c r="E329" s="75">
        <v>0</v>
      </c>
    </row>
    <row r="330" spans="1:5" x14ac:dyDescent="0.2">
      <c r="A330" s="75" t="s">
        <v>199</v>
      </c>
      <c r="B330" s="75" t="s">
        <v>49</v>
      </c>
      <c r="C330" s="75">
        <v>45</v>
      </c>
      <c r="D330" s="75">
        <v>0</v>
      </c>
      <c r="E330" s="75">
        <v>0</v>
      </c>
    </row>
    <row r="331" spans="1:5" x14ac:dyDescent="0.2">
      <c r="A331" s="75" t="s">
        <v>199</v>
      </c>
      <c r="B331" s="75" t="s">
        <v>215</v>
      </c>
      <c r="C331" s="75">
        <v>45</v>
      </c>
      <c r="D331" s="75">
        <v>0</v>
      </c>
      <c r="E331" s="75">
        <v>0</v>
      </c>
    </row>
    <row r="332" spans="1:5" x14ac:dyDescent="0.2">
      <c r="A332" s="75" t="s">
        <v>199</v>
      </c>
      <c r="B332" s="75" t="s">
        <v>216</v>
      </c>
      <c r="C332" s="75">
        <v>39</v>
      </c>
      <c r="D332" s="75">
        <v>0</v>
      </c>
      <c r="E332" s="75">
        <v>0</v>
      </c>
    </row>
    <row r="333" spans="1:5" x14ac:dyDescent="0.2">
      <c r="A333" s="75" t="s">
        <v>199</v>
      </c>
      <c r="B333" s="75" t="s">
        <v>51</v>
      </c>
      <c r="C333" s="75">
        <v>45</v>
      </c>
      <c r="D333" s="75">
        <v>0</v>
      </c>
      <c r="E333" s="75">
        <v>0</v>
      </c>
    </row>
    <row r="334" spans="1:5" x14ac:dyDescent="0.2">
      <c r="A334" s="75" t="s">
        <v>199</v>
      </c>
      <c r="B334" s="75" t="s">
        <v>52</v>
      </c>
      <c r="C334" s="75">
        <v>42</v>
      </c>
      <c r="D334" s="75">
        <v>0</v>
      </c>
      <c r="E334" s="75">
        <v>0</v>
      </c>
    </row>
    <row r="335" spans="1:5" x14ac:dyDescent="0.2">
      <c r="A335" s="75" t="s">
        <v>199</v>
      </c>
      <c r="B335" s="75" t="s">
        <v>217</v>
      </c>
      <c r="C335" s="75">
        <v>16</v>
      </c>
      <c r="D335" s="75">
        <v>0</v>
      </c>
      <c r="E335" s="75">
        <v>0</v>
      </c>
    </row>
    <row r="336" spans="1:5" x14ac:dyDescent="0.2">
      <c r="A336" s="75" t="s">
        <v>199</v>
      </c>
      <c r="B336" s="75" t="s">
        <v>55</v>
      </c>
      <c r="C336" s="75">
        <v>25</v>
      </c>
      <c r="D336" s="75">
        <v>0</v>
      </c>
      <c r="E336" s="75">
        <v>0</v>
      </c>
    </row>
    <row r="337" spans="1:5" x14ac:dyDescent="0.2">
      <c r="A337" s="75" t="s">
        <v>199</v>
      </c>
      <c r="B337" s="75" t="s">
        <v>218</v>
      </c>
      <c r="C337" s="75">
        <v>6</v>
      </c>
      <c r="D337" s="75">
        <v>0</v>
      </c>
      <c r="E337" s="75">
        <v>0</v>
      </c>
    </row>
    <row r="338" spans="1:5" x14ac:dyDescent="0.2">
      <c r="A338" s="75" t="s">
        <v>199</v>
      </c>
      <c r="B338" s="75" t="s">
        <v>132</v>
      </c>
      <c r="C338" s="75">
        <v>48</v>
      </c>
      <c r="D338" s="75">
        <v>0</v>
      </c>
      <c r="E338" s="75">
        <v>0</v>
      </c>
    </row>
    <row r="339" spans="1:5" x14ac:dyDescent="0.2">
      <c r="A339" s="75" t="s">
        <v>199</v>
      </c>
      <c r="B339" s="75" t="s">
        <v>219</v>
      </c>
      <c r="C339" s="75">
        <v>39</v>
      </c>
      <c r="D339" s="75">
        <v>0</v>
      </c>
      <c r="E339" s="75">
        <v>0</v>
      </c>
    </row>
    <row r="340" spans="1:5" x14ac:dyDescent="0.2">
      <c r="A340" s="75" t="s">
        <v>199</v>
      </c>
      <c r="B340" s="75" t="s">
        <v>57</v>
      </c>
      <c r="C340" s="75">
        <v>33</v>
      </c>
      <c r="D340" s="75">
        <v>0</v>
      </c>
      <c r="E340" s="75">
        <v>0</v>
      </c>
    </row>
    <row r="341" spans="1:5" x14ac:dyDescent="0.2">
      <c r="A341" s="75" t="s">
        <v>199</v>
      </c>
      <c r="B341" s="75" t="s">
        <v>220</v>
      </c>
      <c r="C341" s="75">
        <v>33</v>
      </c>
      <c r="D341" s="75">
        <v>0</v>
      </c>
      <c r="E341" s="75">
        <v>0</v>
      </c>
    </row>
    <row r="342" spans="1:5" x14ac:dyDescent="0.2">
      <c r="A342" s="75" t="s">
        <v>199</v>
      </c>
      <c r="B342" s="75" t="s">
        <v>221</v>
      </c>
      <c r="C342" s="75">
        <v>21</v>
      </c>
      <c r="D342" s="75">
        <v>21</v>
      </c>
      <c r="E342" s="75">
        <v>0</v>
      </c>
    </row>
    <row r="343" spans="1:5" x14ac:dyDescent="0.2">
      <c r="A343" s="75" t="s">
        <v>199</v>
      </c>
      <c r="B343" s="75" t="s">
        <v>64</v>
      </c>
      <c r="C343" s="75">
        <v>46</v>
      </c>
      <c r="D343" s="75">
        <v>48</v>
      </c>
      <c r="E343" s="75">
        <v>0</v>
      </c>
    </row>
    <row r="344" spans="1:5" x14ac:dyDescent="0.2">
      <c r="A344" s="75" t="s">
        <v>199</v>
      </c>
      <c r="B344" s="75" t="s">
        <v>65</v>
      </c>
      <c r="C344" s="75">
        <v>46</v>
      </c>
      <c r="D344" s="75">
        <v>48</v>
      </c>
      <c r="E344" s="75">
        <v>0</v>
      </c>
    </row>
    <row r="345" spans="1:5" x14ac:dyDescent="0.2">
      <c r="A345" s="75" t="s">
        <v>199</v>
      </c>
      <c r="B345" s="75" t="s">
        <v>222</v>
      </c>
      <c r="C345" s="75">
        <v>46</v>
      </c>
      <c r="D345" s="75">
        <v>48</v>
      </c>
      <c r="E345" s="75">
        <v>0</v>
      </c>
    </row>
    <row r="346" spans="1:5" x14ac:dyDescent="0.2">
      <c r="A346" s="75" t="s">
        <v>199</v>
      </c>
      <c r="B346" s="75" t="s">
        <v>223</v>
      </c>
      <c r="C346" s="75">
        <v>46</v>
      </c>
      <c r="D346" s="75">
        <v>48</v>
      </c>
      <c r="E346" s="75">
        <v>0</v>
      </c>
    </row>
    <row r="347" spans="1:5" x14ac:dyDescent="0.2">
      <c r="A347" s="75" t="s">
        <v>199</v>
      </c>
      <c r="B347" s="75" t="s">
        <v>224</v>
      </c>
      <c r="C347" s="75">
        <v>36</v>
      </c>
      <c r="D347" s="75">
        <v>9</v>
      </c>
      <c r="E347" s="75">
        <v>0</v>
      </c>
    </row>
    <row r="348" spans="1:5" x14ac:dyDescent="0.2">
      <c r="A348" s="75" t="s">
        <v>199</v>
      </c>
      <c r="B348" s="75" t="s">
        <v>225</v>
      </c>
      <c r="C348" s="75">
        <v>46</v>
      </c>
      <c r="D348" s="75">
        <v>48</v>
      </c>
      <c r="E348" s="75">
        <v>0</v>
      </c>
    </row>
    <row r="349" spans="1:5" x14ac:dyDescent="0.2">
      <c r="A349" s="75" t="s">
        <v>199</v>
      </c>
      <c r="B349" s="75" t="s">
        <v>226</v>
      </c>
      <c r="C349" s="75">
        <v>45</v>
      </c>
      <c r="D349" s="75">
        <v>11</v>
      </c>
      <c r="E349" s="75">
        <v>0</v>
      </c>
    </row>
    <row r="350" spans="1:5" x14ac:dyDescent="0.2">
      <c r="A350" s="75" t="s">
        <v>199</v>
      </c>
      <c r="B350" s="75" t="s">
        <v>227</v>
      </c>
      <c r="C350" s="75">
        <v>45</v>
      </c>
      <c r="D350" s="75">
        <v>0</v>
      </c>
      <c r="E350" s="75">
        <v>0</v>
      </c>
    </row>
    <row r="351" spans="1:5" x14ac:dyDescent="0.2">
      <c r="A351" s="75" t="s">
        <v>199</v>
      </c>
      <c r="B351" s="75" t="s">
        <v>228</v>
      </c>
      <c r="C351" s="75">
        <v>39</v>
      </c>
      <c r="D351" s="75">
        <v>0</v>
      </c>
      <c r="E351" s="75">
        <v>0</v>
      </c>
    </row>
    <row r="352" spans="1:5" x14ac:dyDescent="0.2">
      <c r="A352" s="75" t="s">
        <v>199</v>
      </c>
      <c r="B352" s="75" t="s">
        <v>229</v>
      </c>
      <c r="C352" s="75">
        <v>39</v>
      </c>
      <c r="D352" s="75">
        <v>0</v>
      </c>
      <c r="E352" s="75">
        <v>0</v>
      </c>
    </row>
    <row r="353" spans="1:5" x14ac:dyDescent="0.2">
      <c r="A353" s="75" t="s">
        <v>199</v>
      </c>
      <c r="B353" s="75" t="s">
        <v>277</v>
      </c>
      <c r="C353" s="75">
        <v>0</v>
      </c>
      <c r="D353" s="75">
        <v>48</v>
      </c>
      <c r="E353" s="75">
        <v>0</v>
      </c>
    </row>
    <row r="354" spans="1:5" x14ac:dyDescent="0.2">
      <c r="A354" s="75" t="s">
        <v>199</v>
      </c>
      <c r="B354" s="75" t="s">
        <v>230</v>
      </c>
      <c r="C354" s="75">
        <v>45</v>
      </c>
      <c r="D354" s="75">
        <v>0</v>
      </c>
      <c r="E354" s="75">
        <v>0</v>
      </c>
    </row>
    <row r="355" spans="1:5" x14ac:dyDescent="0.2">
      <c r="A355" s="75" t="s">
        <v>199</v>
      </c>
      <c r="B355" s="75" t="s">
        <v>134</v>
      </c>
      <c r="C355" s="75">
        <v>39</v>
      </c>
      <c r="D355" s="75">
        <v>0</v>
      </c>
      <c r="E355" s="75">
        <v>0</v>
      </c>
    </row>
    <row r="356" spans="1:5" x14ac:dyDescent="0.2">
      <c r="A356" s="75" t="s">
        <v>199</v>
      </c>
      <c r="B356" s="75" t="s">
        <v>0</v>
      </c>
      <c r="C356" s="75">
        <v>21</v>
      </c>
      <c r="D356" s="75">
        <v>48</v>
      </c>
      <c r="E356" s="75">
        <v>0</v>
      </c>
    </row>
    <row r="357" spans="1:5" x14ac:dyDescent="0.2">
      <c r="A357" s="75" t="s">
        <v>199</v>
      </c>
      <c r="B357" s="75" t="s">
        <v>83</v>
      </c>
      <c r="C357" s="75">
        <v>45</v>
      </c>
      <c r="D357" s="75">
        <v>44</v>
      </c>
      <c r="E357" s="75">
        <v>0</v>
      </c>
    </row>
    <row r="358" spans="1:5" x14ac:dyDescent="0.2">
      <c r="A358" s="75" t="s">
        <v>199</v>
      </c>
      <c r="B358" s="75" t="s">
        <v>84</v>
      </c>
      <c r="C358" s="75">
        <v>48</v>
      </c>
      <c r="D358" s="75">
        <v>7</v>
      </c>
      <c r="E358" s="75">
        <v>0</v>
      </c>
    </row>
    <row r="359" spans="1:5" x14ac:dyDescent="0.2">
      <c r="A359" s="75" t="s">
        <v>199</v>
      </c>
      <c r="B359" s="75" t="s">
        <v>231</v>
      </c>
      <c r="C359" s="75">
        <v>21</v>
      </c>
      <c r="D359" s="75">
        <v>48</v>
      </c>
      <c r="E359" s="75">
        <v>0</v>
      </c>
    </row>
    <row r="360" spans="1:5" x14ac:dyDescent="0.2">
      <c r="A360" s="75" t="s">
        <v>199</v>
      </c>
      <c r="B360" s="75" t="s">
        <v>232</v>
      </c>
      <c r="C360" s="75">
        <v>39</v>
      </c>
      <c r="D360" s="75">
        <v>48</v>
      </c>
      <c r="E360" s="75">
        <v>0</v>
      </c>
    </row>
    <row r="361" spans="1:5" x14ac:dyDescent="0.2">
      <c r="A361" s="75" t="s">
        <v>199</v>
      </c>
      <c r="B361" s="75" t="s">
        <v>233</v>
      </c>
      <c r="C361" s="75">
        <v>39</v>
      </c>
      <c r="D361" s="75">
        <v>48</v>
      </c>
      <c r="E361" s="75">
        <v>0</v>
      </c>
    </row>
    <row r="362" spans="1:5" x14ac:dyDescent="0.2">
      <c r="A362" s="75" t="s">
        <v>199</v>
      </c>
      <c r="B362" s="75" t="s">
        <v>234</v>
      </c>
      <c r="C362" s="75">
        <v>39</v>
      </c>
      <c r="D362" s="75">
        <v>48</v>
      </c>
      <c r="E362" s="75">
        <v>0</v>
      </c>
    </row>
    <row r="363" spans="1:5" x14ac:dyDescent="0.2">
      <c r="A363" s="75" t="s">
        <v>199</v>
      </c>
      <c r="B363" s="75" t="s">
        <v>235</v>
      </c>
      <c r="C363" s="75">
        <v>39</v>
      </c>
      <c r="D363" s="75">
        <v>48</v>
      </c>
      <c r="E363" s="75">
        <v>0</v>
      </c>
    </row>
    <row r="364" spans="1:5" x14ac:dyDescent="0.2">
      <c r="A364" s="75" t="s">
        <v>199</v>
      </c>
      <c r="B364" s="75" t="s">
        <v>236</v>
      </c>
      <c r="C364" s="75">
        <v>39</v>
      </c>
      <c r="D364" s="75">
        <v>48</v>
      </c>
      <c r="E364" s="75">
        <v>0</v>
      </c>
    </row>
    <row r="365" spans="1:5" x14ac:dyDescent="0.2">
      <c r="A365" s="75" t="s">
        <v>199</v>
      </c>
      <c r="B365" s="75" t="s">
        <v>237</v>
      </c>
      <c r="C365" s="75">
        <v>39</v>
      </c>
      <c r="D365" s="75">
        <v>48</v>
      </c>
      <c r="E365" s="75">
        <v>0</v>
      </c>
    </row>
    <row r="366" spans="1:5" x14ac:dyDescent="0.2">
      <c r="A366" s="75" t="s">
        <v>199</v>
      </c>
      <c r="B366" s="75" t="s">
        <v>464</v>
      </c>
      <c r="C366" s="75">
        <v>6</v>
      </c>
      <c r="D366" s="75">
        <v>0</v>
      </c>
      <c r="E366" s="75">
        <v>0</v>
      </c>
    </row>
    <row r="367" spans="1:5" x14ac:dyDescent="0.2">
      <c r="A367" s="75" t="s">
        <v>199</v>
      </c>
      <c r="B367" s="75" t="s">
        <v>238</v>
      </c>
      <c r="C367" s="75">
        <v>8</v>
      </c>
      <c r="D367" s="75">
        <v>0</v>
      </c>
      <c r="E367" s="75">
        <v>0</v>
      </c>
    </row>
    <row r="368" spans="1:5" x14ac:dyDescent="0.2">
      <c r="A368" s="75" t="s">
        <v>199</v>
      </c>
      <c r="B368" s="75" t="s">
        <v>239</v>
      </c>
      <c r="C368" s="75">
        <v>48</v>
      </c>
      <c r="D368" s="75">
        <v>0</v>
      </c>
      <c r="E368" s="75">
        <v>0</v>
      </c>
    </row>
    <row r="369" spans="1:5" x14ac:dyDescent="0.2">
      <c r="A369" s="75" t="s">
        <v>199</v>
      </c>
      <c r="B369" s="75" t="s">
        <v>135</v>
      </c>
      <c r="C369" s="75">
        <v>21</v>
      </c>
      <c r="D369" s="75">
        <v>25</v>
      </c>
      <c r="E369" s="75">
        <v>0</v>
      </c>
    </row>
    <row r="370" spans="1:5" x14ac:dyDescent="0.2">
      <c r="A370" s="75" t="s">
        <v>199</v>
      </c>
      <c r="B370" s="75" t="s">
        <v>123</v>
      </c>
      <c r="C370" s="75">
        <v>0</v>
      </c>
      <c r="D370" s="75">
        <v>42</v>
      </c>
      <c r="E370" s="75">
        <v>0</v>
      </c>
    </row>
    <row r="371" spans="1:5" x14ac:dyDescent="0.2">
      <c r="A371" s="75" t="s">
        <v>199</v>
      </c>
      <c r="B371" s="75" t="s">
        <v>124</v>
      </c>
      <c r="C371" s="75">
        <v>0</v>
      </c>
      <c r="D371" s="75">
        <v>42</v>
      </c>
      <c r="E371" s="75">
        <v>0</v>
      </c>
    </row>
    <row r="372" spans="1:5" x14ac:dyDescent="0.2">
      <c r="A372" s="75" t="s">
        <v>199</v>
      </c>
      <c r="B372" s="75" t="s">
        <v>125</v>
      </c>
      <c r="C372" s="75">
        <v>0</v>
      </c>
      <c r="D372" s="75">
        <v>45</v>
      </c>
      <c r="E372" s="75">
        <v>0</v>
      </c>
    </row>
    <row r="373" spans="1:5" x14ac:dyDescent="0.2">
      <c r="A373" s="75" t="s">
        <v>199</v>
      </c>
      <c r="B373" s="75" t="s">
        <v>240</v>
      </c>
      <c r="C373" s="75">
        <v>36</v>
      </c>
      <c r="D373" s="75">
        <v>0</v>
      </c>
      <c r="E373" s="75">
        <v>0</v>
      </c>
    </row>
    <row r="374" spans="1:5" x14ac:dyDescent="0.2">
      <c r="A374" s="75" t="s">
        <v>199</v>
      </c>
      <c r="B374" s="75" t="s">
        <v>98</v>
      </c>
      <c r="C374" s="75">
        <v>48</v>
      </c>
      <c r="D374" s="75">
        <v>0</v>
      </c>
      <c r="E374" s="75">
        <v>0</v>
      </c>
    </row>
    <row r="375" spans="1:5" x14ac:dyDescent="0.2">
      <c r="A375" s="75" t="s">
        <v>199</v>
      </c>
      <c r="B375" s="75" t="s">
        <v>241</v>
      </c>
      <c r="C375" s="75">
        <v>36</v>
      </c>
      <c r="D375" s="75">
        <v>0</v>
      </c>
      <c r="E375" s="75">
        <v>0</v>
      </c>
    </row>
    <row r="376" spans="1:5" x14ac:dyDescent="0.2">
      <c r="A376" s="75" t="s">
        <v>199</v>
      </c>
      <c r="B376" s="75" t="s">
        <v>99</v>
      </c>
      <c r="C376" s="75">
        <v>48</v>
      </c>
      <c r="D376" s="75">
        <v>0</v>
      </c>
      <c r="E376" s="75">
        <v>0</v>
      </c>
    </row>
    <row r="377" spans="1:5" x14ac:dyDescent="0.2">
      <c r="A377" s="75" t="s">
        <v>199</v>
      </c>
      <c r="B377" s="75" t="s">
        <v>103</v>
      </c>
      <c r="C377" s="75">
        <v>48</v>
      </c>
      <c r="D377" s="75">
        <v>0</v>
      </c>
      <c r="E377" s="75">
        <v>0</v>
      </c>
    </row>
    <row r="378" spans="1:5" x14ac:dyDescent="0.2">
      <c r="A378" s="75" t="s">
        <v>199</v>
      </c>
      <c r="B378" s="75" t="s">
        <v>242</v>
      </c>
      <c r="C378" s="75">
        <v>48</v>
      </c>
      <c r="D378" s="75">
        <v>0</v>
      </c>
      <c r="E378" s="75">
        <v>48</v>
      </c>
    </row>
    <row r="379" spans="1:5" x14ac:dyDescent="0.2">
      <c r="A379" s="75" t="s">
        <v>199</v>
      </c>
      <c r="B379" s="75" t="s">
        <v>243</v>
      </c>
      <c r="C379" s="75">
        <v>45</v>
      </c>
      <c r="D379" s="75">
        <v>42</v>
      </c>
      <c r="E379" s="75">
        <v>0</v>
      </c>
    </row>
    <row r="380" spans="1:5" x14ac:dyDescent="0.2">
      <c r="A380" s="75" t="s">
        <v>199</v>
      </c>
      <c r="B380" s="75" t="s">
        <v>127</v>
      </c>
      <c r="C380" s="75">
        <v>45</v>
      </c>
      <c r="D380" s="75">
        <v>42</v>
      </c>
      <c r="E380" s="75">
        <v>0</v>
      </c>
    </row>
    <row r="381" spans="1:5" x14ac:dyDescent="0.2">
      <c r="A381" s="75" t="s">
        <v>199</v>
      </c>
      <c r="B381" s="75" t="s">
        <v>105</v>
      </c>
      <c r="C381" s="75">
        <v>45</v>
      </c>
      <c r="D381" s="75">
        <v>39</v>
      </c>
      <c r="E381" s="75">
        <v>0</v>
      </c>
    </row>
    <row r="382" spans="1:5" x14ac:dyDescent="0.2">
      <c r="A382" s="75" t="s">
        <v>199</v>
      </c>
      <c r="B382" s="75" t="s">
        <v>106</v>
      </c>
      <c r="C382" s="75">
        <v>45</v>
      </c>
      <c r="D382" s="75">
        <v>42</v>
      </c>
      <c r="E382" s="75">
        <v>0</v>
      </c>
    </row>
    <row r="383" spans="1:5" x14ac:dyDescent="0.2">
      <c r="A383" s="75" t="s">
        <v>199</v>
      </c>
      <c r="B383" s="75" t="s">
        <v>107</v>
      </c>
      <c r="C383" s="75">
        <v>48</v>
      </c>
      <c r="D383" s="75">
        <v>0</v>
      </c>
      <c r="E383" s="75">
        <v>0</v>
      </c>
    </row>
    <row r="384" spans="1:5" x14ac:dyDescent="0.2">
      <c r="A384" s="75" t="s">
        <v>199</v>
      </c>
      <c r="B384" s="75" t="s">
        <v>108</v>
      </c>
      <c r="C384" s="75">
        <v>41</v>
      </c>
      <c r="D384" s="75">
        <v>0</v>
      </c>
      <c r="E384" s="75">
        <v>0</v>
      </c>
    </row>
    <row r="385" spans="1:5" x14ac:dyDescent="0.2">
      <c r="A385" s="75" t="s">
        <v>199</v>
      </c>
      <c r="B385" s="75" t="s">
        <v>109</v>
      </c>
      <c r="C385" s="75">
        <v>48</v>
      </c>
      <c r="D385" s="75">
        <v>0</v>
      </c>
      <c r="E385" s="75">
        <v>0</v>
      </c>
    </row>
    <row r="386" spans="1:5" x14ac:dyDescent="0.2">
      <c r="A386" s="75" t="s">
        <v>199</v>
      </c>
      <c r="B386" s="75" t="s">
        <v>244</v>
      </c>
      <c r="C386" s="75">
        <v>45</v>
      </c>
      <c r="D386" s="75">
        <v>7</v>
      </c>
      <c r="E386" s="75">
        <v>0</v>
      </c>
    </row>
    <row r="387" spans="1:5" x14ac:dyDescent="0.2">
      <c r="A387" s="75" t="s">
        <v>199</v>
      </c>
      <c r="B387" s="75" t="s">
        <v>245</v>
      </c>
      <c r="C387" s="75">
        <v>45</v>
      </c>
      <c r="D387" s="75">
        <v>7</v>
      </c>
      <c r="E387" s="75">
        <v>0</v>
      </c>
    </row>
    <row r="388" spans="1:5" x14ac:dyDescent="0.2">
      <c r="A388" s="75" t="s">
        <v>199</v>
      </c>
      <c r="B388" s="75" t="s">
        <v>246</v>
      </c>
      <c r="C388" s="75">
        <v>45</v>
      </c>
      <c r="D388" s="75">
        <v>7</v>
      </c>
      <c r="E388" s="75">
        <v>0</v>
      </c>
    </row>
    <row r="389" spans="1:5" x14ac:dyDescent="0.2">
      <c r="A389" s="75" t="s">
        <v>199</v>
      </c>
      <c r="B389" s="75" t="s">
        <v>247</v>
      </c>
      <c r="C389" s="75">
        <v>48</v>
      </c>
      <c r="D389" s="75">
        <v>7</v>
      </c>
      <c r="E389" s="75">
        <v>0</v>
      </c>
    </row>
    <row r="390" spans="1:5" x14ac:dyDescent="0.2">
      <c r="A390" s="75" t="s">
        <v>199</v>
      </c>
      <c r="B390" s="75" t="s">
        <v>136</v>
      </c>
      <c r="C390" s="75">
        <v>48</v>
      </c>
      <c r="D390" s="75">
        <v>7</v>
      </c>
      <c r="E390" s="75">
        <v>0</v>
      </c>
    </row>
    <row r="391" spans="1:5" x14ac:dyDescent="0.2">
      <c r="A391" s="75" t="s">
        <v>199</v>
      </c>
      <c r="B391" s="75" t="s">
        <v>110</v>
      </c>
      <c r="C391" s="75">
        <v>45</v>
      </c>
      <c r="D391" s="75">
        <v>0</v>
      </c>
      <c r="E391" s="75">
        <v>0</v>
      </c>
    </row>
    <row r="392" spans="1:5" x14ac:dyDescent="0.2">
      <c r="A392" s="75" t="s">
        <v>199</v>
      </c>
      <c r="B392" s="75" t="s">
        <v>111</v>
      </c>
      <c r="C392" s="75">
        <v>21</v>
      </c>
      <c r="D392" s="75">
        <v>25</v>
      </c>
      <c r="E392" s="75">
        <v>0</v>
      </c>
    </row>
    <row r="393" spans="1:5" x14ac:dyDescent="0.2">
      <c r="A393" s="75" t="s">
        <v>199</v>
      </c>
      <c r="B393" s="75" t="s">
        <v>112</v>
      </c>
      <c r="C393" s="75">
        <v>39</v>
      </c>
      <c r="D393" s="75">
        <v>0</v>
      </c>
      <c r="E393" s="75">
        <v>0</v>
      </c>
    </row>
    <row r="394" spans="1:5" x14ac:dyDescent="0.2">
      <c r="A394" s="75" t="s">
        <v>199</v>
      </c>
      <c r="B394" s="75" t="s">
        <v>113</v>
      </c>
      <c r="C394" s="75">
        <v>39</v>
      </c>
      <c r="D394" s="75">
        <v>0</v>
      </c>
      <c r="E394" s="75">
        <v>0</v>
      </c>
    </row>
    <row r="395" spans="1:5" x14ac:dyDescent="0.2">
      <c r="A395" s="75" t="s">
        <v>199</v>
      </c>
      <c r="B395" s="75" t="s">
        <v>114</v>
      </c>
      <c r="C395" s="75">
        <v>39</v>
      </c>
      <c r="D395" s="75">
        <v>0</v>
      </c>
      <c r="E395" s="75">
        <v>0</v>
      </c>
    </row>
    <row r="396" spans="1:5" x14ac:dyDescent="0.2">
      <c r="A396" s="75" t="s">
        <v>199</v>
      </c>
      <c r="B396" s="75" t="s">
        <v>248</v>
      </c>
      <c r="C396" s="75">
        <v>39</v>
      </c>
      <c r="D396" s="75">
        <v>0</v>
      </c>
      <c r="E396" s="75">
        <v>0</v>
      </c>
    </row>
    <row r="397" spans="1:5" x14ac:dyDescent="0.2">
      <c r="A397" s="75" t="s">
        <v>199</v>
      </c>
      <c r="B397" s="75" t="s">
        <v>249</v>
      </c>
      <c r="C397" s="75">
        <v>45</v>
      </c>
      <c r="D397" s="75">
        <v>0</v>
      </c>
      <c r="E397" s="75">
        <v>0</v>
      </c>
    </row>
    <row r="398" spans="1:5" x14ac:dyDescent="0.2">
      <c r="A398" s="75" t="s">
        <v>199</v>
      </c>
      <c r="B398" s="75" t="s">
        <v>250</v>
      </c>
      <c r="C398" s="75">
        <v>45</v>
      </c>
      <c r="D398" s="75">
        <v>0</v>
      </c>
      <c r="E398" s="75">
        <v>0</v>
      </c>
    </row>
    <row r="399" spans="1:5" x14ac:dyDescent="0.2">
      <c r="A399" s="75" t="s">
        <v>199</v>
      </c>
      <c r="B399" s="75" t="s">
        <v>465</v>
      </c>
      <c r="C399" s="75">
        <v>8</v>
      </c>
      <c r="D399" s="75">
        <v>0</v>
      </c>
      <c r="E399" s="75">
        <v>0</v>
      </c>
    </row>
    <row r="400" spans="1:5" x14ac:dyDescent="0.2">
      <c r="A400" s="75" t="s">
        <v>199</v>
      </c>
      <c r="B400" s="75" t="s">
        <v>466</v>
      </c>
      <c r="C400" s="75">
        <v>30</v>
      </c>
      <c r="D400" s="75">
        <v>0</v>
      </c>
      <c r="E400" s="75">
        <v>0</v>
      </c>
    </row>
    <row r="401" spans="1:5" x14ac:dyDescent="0.2">
      <c r="A401" s="75" t="s">
        <v>199</v>
      </c>
      <c r="B401" s="75" t="s">
        <v>467</v>
      </c>
      <c r="C401" s="75">
        <v>6</v>
      </c>
      <c r="D401" s="75">
        <v>0</v>
      </c>
      <c r="E401" s="75">
        <v>0</v>
      </c>
    </row>
    <row r="402" spans="1:5" x14ac:dyDescent="0.2">
      <c r="A402" s="75" t="s">
        <v>199</v>
      </c>
      <c r="B402" s="75" t="s">
        <v>468</v>
      </c>
      <c r="C402" s="75">
        <v>4</v>
      </c>
      <c r="D402" s="75">
        <v>0</v>
      </c>
      <c r="E402" s="75">
        <v>0</v>
      </c>
    </row>
    <row r="403" spans="1:5" x14ac:dyDescent="0.2">
      <c r="A403" s="75" t="s">
        <v>199</v>
      </c>
      <c r="B403" s="75" t="s">
        <v>469</v>
      </c>
      <c r="C403" s="75">
        <v>7</v>
      </c>
      <c r="D403" s="75">
        <v>0</v>
      </c>
      <c r="E403" s="75">
        <v>0</v>
      </c>
    </row>
    <row r="404" spans="1:5" x14ac:dyDescent="0.2">
      <c r="A404" s="75" t="s">
        <v>199</v>
      </c>
      <c r="B404" s="75" t="s">
        <v>470</v>
      </c>
      <c r="C404" s="75">
        <v>6</v>
      </c>
      <c r="D404" s="75">
        <v>0</v>
      </c>
      <c r="E404" s="75">
        <v>0</v>
      </c>
    </row>
    <row r="405" spans="1:5" x14ac:dyDescent="0.2">
      <c r="A405" s="75" t="s">
        <v>199</v>
      </c>
      <c r="B405" s="75" t="s">
        <v>471</v>
      </c>
      <c r="C405" s="75">
        <v>48</v>
      </c>
      <c r="D405" s="75">
        <v>0</v>
      </c>
      <c r="E405" s="75">
        <v>0</v>
      </c>
    </row>
    <row r="406" spans="1:5" x14ac:dyDescent="0.2">
      <c r="A406" s="75" t="s">
        <v>199</v>
      </c>
      <c r="B406" s="75" t="s">
        <v>472</v>
      </c>
      <c r="C406" s="75">
        <v>10</v>
      </c>
      <c r="D406" s="75">
        <v>0</v>
      </c>
      <c r="E406" s="75">
        <v>0</v>
      </c>
    </row>
    <row r="407" spans="1:5" x14ac:dyDescent="0.2">
      <c r="A407" s="75" t="s">
        <v>199</v>
      </c>
      <c r="B407" s="75" t="s">
        <v>473</v>
      </c>
      <c r="C407" s="75">
        <v>45</v>
      </c>
      <c r="D407" s="75">
        <v>0</v>
      </c>
      <c r="E407" s="75">
        <v>0</v>
      </c>
    </row>
    <row r="408" spans="1:5" x14ac:dyDescent="0.2">
      <c r="A408" s="75" t="s">
        <v>199</v>
      </c>
      <c r="B408" s="75" t="s">
        <v>583</v>
      </c>
      <c r="C408" s="75">
        <v>0</v>
      </c>
      <c r="D408" s="75">
        <v>9</v>
      </c>
      <c r="E408" s="75">
        <v>0</v>
      </c>
    </row>
    <row r="409" spans="1:5" x14ac:dyDescent="0.2">
      <c r="A409" s="75" t="s">
        <v>199</v>
      </c>
      <c r="B409" s="75" t="s">
        <v>474</v>
      </c>
      <c r="C409" s="75">
        <v>46</v>
      </c>
      <c r="D409" s="75">
        <v>48</v>
      </c>
      <c r="E409" s="75">
        <v>0</v>
      </c>
    </row>
    <row r="410" spans="1:5" x14ac:dyDescent="0.2">
      <c r="A410" s="75" t="s">
        <v>199</v>
      </c>
      <c r="B410" s="75" t="s">
        <v>475</v>
      </c>
      <c r="C410" s="75">
        <v>9</v>
      </c>
      <c r="D410" s="75">
        <v>0</v>
      </c>
      <c r="E410" s="75">
        <v>0</v>
      </c>
    </row>
    <row r="411" spans="1:5" x14ac:dyDescent="0.2">
      <c r="A411" s="75" t="s">
        <v>199</v>
      </c>
      <c r="B411" s="75" t="s">
        <v>476</v>
      </c>
      <c r="C411" s="75">
        <v>8</v>
      </c>
      <c r="D411" s="75">
        <v>0</v>
      </c>
      <c r="E411" s="75">
        <v>0</v>
      </c>
    </row>
    <row r="412" spans="1:5" x14ac:dyDescent="0.2">
      <c r="A412" s="75" t="s">
        <v>199</v>
      </c>
      <c r="B412" s="75" t="s">
        <v>477</v>
      </c>
      <c r="C412" s="75">
        <v>8</v>
      </c>
      <c r="D412" s="75">
        <v>0</v>
      </c>
      <c r="E412" s="75">
        <v>0</v>
      </c>
    </row>
    <row r="413" spans="1:5" x14ac:dyDescent="0.2">
      <c r="A413" s="75" t="s">
        <v>199</v>
      </c>
      <c r="B413" s="75" t="s">
        <v>478</v>
      </c>
      <c r="C413" s="75">
        <v>12</v>
      </c>
      <c r="D413" s="75">
        <v>0</v>
      </c>
      <c r="E413" s="75">
        <v>0</v>
      </c>
    </row>
    <row r="414" spans="1:5" x14ac:dyDescent="0.2">
      <c r="A414" s="75" t="s">
        <v>199</v>
      </c>
      <c r="B414" s="75" t="s">
        <v>479</v>
      </c>
      <c r="C414" s="75">
        <v>42</v>
      </c>
      <c r="D414" s="75">
        <v>0</v>
      </c>
      <c r="E414" s="75">
        <v>0</v>
      </c>
    </row>
    <row r="415" spans="1:5" x14ac:dyDescent="0.2">
      <c r="A415" s="75" t="s">
        <v>199</v>
      </c>
      <c r="B415" s="75" t="s">
        <v>480</v>
      </c>
      <c r="C415" s="75">
        <v>22</v>
      </c>
      <c r="D415" s="75">
        <v>0</v>
      </c>
      <c r="E415" s="75">
        <v>0</v>
      </c>
    </row>
    <row r="416" spans="1:5" x14ac:dyDescent="0.2">
      <c r="A416" s="75" t="s">
        <v>199</v>
      </c>
      <c r="B416" s="75" t="s">
        <v>481</v>
      </c>
      <c r="C416" s="75">
        <v>39</v>
      </c>
      <c r="D416" s="75">
        <v>0</v>
      </c>
      <c r="E416" s="75">
        <v>0</v>
      </c>
    </row>
    <row r="417" spans="1:5" x14ac:dyDescent="0.2">
      <c r="A417" s="75" t="s">
        <v>199</v>
      </c>
      <c r="B417" s="75" t="s">
        <v>482</v>
      </c>
      <c r="C417" s="75">
        <v>21</v>
      </c>
      <c r="D417" s="75">
        <v>25</v>
      </c>
      <c r="E417" s="75">
        <v>0</v>
      </c>
    </row>
    <row r="418" spans="1:5" x14ac:dyDescent="0.2">
      <c r="A418" s="75" t="s">
        <v>199</v>
      </c>
      <c r="B418" s="75" t="s">
        <v>483</v>
      </c>
      <c r="C418" s="75">
        <v>39</v>
      </c>
      <c r="D418" s="75">
        <v>0</v>
      </c>
      <c r="E418" s="75">
        <v>0</v>
      </c>
    </row>
    <row r="419" spans="1:5" x14ac:dyDescent="0.2">
      <c r="A419" s="75" t="s">
        <v>199</v>
      </c>
      <c r="B419" s="75" t="s">
        <v>484</v>
      </c>
      <c r="C419" s="75">
        <v>8</v>
      </c>
      <c r="D419" s="75">
        <v>0</v>
      </c>
      <c r="E419" s="75">
        <v>0</v>
      </c>
    </row>
    <row r="420" spans="1:5" x14ac:dyDescent="0.2">
      <c r="A420" s="75" t="s">
        <v>199</v>
      </c>
      <c r="B420" s="75" t="s">
        <v>485</v>
      </c>
      <c r="C420" s="75">
        <v>8</v>
      </c>
      <c r="D420" s="75">
        <v>0</v>
      </c>
      <c r="E420" s="75">
        <v>0</v>
      </c>
    </row>
    <row r="421" spans="1:5" x14ac:dyDescent="0.2">
      <c r="A421" s="75" t="s">
        <v>199</v>
      </c>
      <c r="B421" s="75" t="s">
        <v>486</v>
      </c>
      <c r="C421" s="75">
        <v>8</v>
      </c>
      <c r="D421" s="75">
        <v>0</v>
      </c>
      <c r="E421" s="75">
        <v>0</v>
      </c>
    </row>
    <row r="422" spans="1:5" x14ac:dyDescent="0.2">
      <c r="A422" s="75" t="s">
        <v>199</v>
      </c>
      <c r="B422" s="75" t="s">
        <v>487</v>
      </c>
      <c r="C422" s="75">
        <v>10</v>
      </c>
      <c r="D422" s="75">
        <v>0</v>
      </c>
      <c r="E422" s="75">
        <v>0</v>
      </c>
    </row>
    <row r="423" spans="1:5" x14ac:dyDescent="0.2">
      <c r="A423" s="75" t="s">
        <v>199</v>
      </c>
      <c r="B423" s="75" t="s">
        <v>584</v>
      </c>
      <c r="C423" s="75">
        <v>0</v>
      </c>
      <c r="D423" s="75">
        <v>25</v>
      </c>
      <c r="E423" s="75">
        <v>0</v>
      </c>
    </row>
    <row r="424" spans="1:5" x14ac:dyDescent="0.2">
      <c r="A424" s="75" t="s">
        <v>199</v>
      </c>
      <c r="B424" s="75" t="s">
        <v>556</v>
      </c>
      <c r="C424" s="75">
        <v>2</v>
      </c>
      <c r="D424" s="75">
        <v>0</v>
      </c>
      <c r="E424" s="75">
        <v>0</v>
      </c>
    </row>
    <row r="425" spans="1:5" x14ac:dyDescent="0.2">
      <c r="A425" s="75" t="s">
        <v>199</v>
      </c>
      <c r="B425" s="75" t="s">
        <v>585</v>
      </c>
      <c r="C425" s="75">
        <v>0</v>
      </c>
      <c r="D425" s="75">
        <v>25</v>
      </c>
      <c r="E425" s="75">
        <v>0</v>
      </c>
    </row>
    <row r="426" spans="1:5" x14ac:dyDescent="0.2">
      <c r="A426" s="75" t="s">
        <v>199</v>
      </c>
      <c r="B426" s="75" t="s">
        <v>488</v>
      </c>
      <c r="C426" s="75">
        <v>22</v>
      </c>
      <c r="D426" s="75">
        <v>0</v>
      </c>
      <c r="E426" s="75">
        <v>0</v>
      </c>
    </row>
    <row r="427" spans="1:5" x14ac:dyDescent="0.2">
      <c r="A427" s="75" t="s">
        <v>199</v>
      </c>
      <c r="B427" s="75" t="s">
        <v>489</v>
      </c>
      <c r="C427" s="75">
        <v>20</v>
      </c>
      <c r="D427" s="75">
        <v>0</v>
      </c>
      <c r="E427" s="75">
        <v>0</v>
      </c>
    </row>
    <row r="428" spans="1:5" x14ac:dyDescent="0.2">
      <c r="A428" s="75" t="s">
        <v>199</v>
      </c>
      <c r="B428" s="75" t="s">
        <v>586</v>
      </c>
      <c r="C428" s="75">
        <v>0</v>
      </c>
      <c r="D428" s="75">
        <v>0</v>
      </c>
      <c r="E428" s="75">
        <v>48</v>
      </c>
    </row>
    <row r="429" spans="1:5" x14ac:dyDescent="0.2">
      <c r="A429" s="75" t="s">
        <v>199</v>
      </c>
      <c r="B429" s="75" t="s">
        <v>587</v>
      </c>
      <c r="C429" s="75">
        <v>0</v>
      </c>
      <c r="D429" s="75">
        <v>6</v>
      </c>
      <c r="E429" s="75">
        <v>0</v>
      </c>
    </row>
    <row r="430" spans="1:5" x14ac:dyDescent="0.2">
      <c r="A430" s="75" t="s">
        <v>199</v>
      </c>
      <c r="B430" s="75" t="s">
        <v>490</v>
      </c>
      <c r="C430" s="75">
        <v>48</v>
      </c>
      <c r="D430" s="75">
        <v>0</v>
      </c>
      <c r="E430" s="75">
        <v>0</v>
      </c>
    </row>
    <row r="431" spans="1:5" x14ac:dyDescent="0.2">
      <c r="A431" s="75" t="s">
        <v>199</v>
      </c>
      <c r="B431" s="75" t="s">
        <v>588</v>
      </c>
      <c r="C431" s="75">
        <v>0</v>
      </c>
      <c r="D431" s="75">
        <v>36</v>
      </c>
      <c r="E431" s="75">
        <v>0</v>
      </c>
    </row>
    <row r="432" spans="1:5" x14ac:dyDescent="0.2">
      <c r="A432" s="75" t="s">
        <v>199</v>
      </c>
      <c r="B432" s="75" t="s">
        <v>491</v>
      </c>
      <c r="C432" s="75">
        <v>12</v>
      </c>
      <c r="D432" s="75">
        <v>7</v>
      </c>
      <c r="E432" s="75">
        <v>0</v>
      </c>
    </row>
    <row r="433" spans="1:5" x14ac:dyDescent="0.2">
      <c r="A433" s="75" t="s">
        <v>199</v>
      </c>
      <c r="B433" s="75" t="s">
        <v>589</v>
      </c>
      <c r="C433" s="75">
        <v>0</v>
      </c>
      <c r="D433" s="75">
        <v>6</v>
      </c>
      <c r="E433" s="75">
        <v>0</v>
      </c>
    </row>
    <row r="434" spans="1:5" x14ac:dyDescent="0.2">
      <c r="A434" s="75" t="s">
        <v>199</v>
      </c>
      <c r="B434" s="75" t="s">
        <v>492</v>
      </c>
      <c r="C434" s="75">
        <v>16</v>
      </c>
      <c r="D434" s="75">
        <v>44</v>
      </c>
      <c r="E434" s="75">
        <v>0</v>
      </c>
    </row>
    <row r="435" spans="1:5" x14ac:dyDescent="0.2">
      <c r="A435" s="75" t="s">
        <v>199</v>
      </c>
      <c r="B435" s="75" t="s">
        <v>493</v>
      </c>
      <c r="C435" s="75">
        <v>16</v>
      </c>
      <c r="D435" s="75">
        <v>44</v>
      </c>
      <c r="E435" s="75">
        <v>0</v>
      </c>
    </row>
    <row r="436" spans="1:5" x14ac:dyDescent="0.2">
      <c r="A436" s="75" t="s">
        <v>199</v>
      </c>
      <c r="B436" s="75" t="s">
        <v>494</v>
      </c>
      <c r="C436" s="75">
        <v>46</v>
      </c>
      <c r="D436" s="75">
        <v>44</v>
      </c>
      <c r="E436" s="75">
        <v>0</v>
      </c>
    </row>
    <row r="437" spans="1:5" x14ac:dyDescent="0.2">
      <c r="A437" s="75" t="s">
        <v>199</v>
      </c>
      <c r="B437" s="75" t="s">
        <v>495</v>
      </c>
      <c r="C437" s="75">
        <v>2</v>
      </c>
      <c r="D437" s="75">
        <v>0</v>
      </c>
      <c r="E437" s="75">
        <v>0</v>
      </c>
    </row>
    <row r="438" spans="1:5" x14ac:dyDescent="0.2">
      <c r="A438" s="75" t="s">
        <v>199</v>
      </c>
      <c r="B438" s="75" t="s">
        <v>496</v>
      </c>
      <c r="C438" s="75">
        <v>45</v>
      </c>
      <c r="D438" s="75">
        <v>7</v>
      </c>
      <c r="E438" s="75">
        <v>0</v>
      </c>
    </row>
    <row r="439" spans="1:5" x14ac:dyDescent="0.2">
      <c r="A439" s="75" t="s">
        <v>199</v>
      </c>
      <c r="B439" s="75" t="s">
        <v>497</v>
      </c>
      <c r="C439" s="75">
        <v>9</v>
      </c>
      <c r="D439" s="75">
        <v>0</v>
      </c>
      <c r="E439" s="75">
        <v>0</v>
      </c>
    </row>
    <row r="440" spans="1:5" x14ac:dyDescent="0.2">
      <c r="A440" s="75" t="s">
        <v>199</v>
      </c>
      <c r="B440" s="75" t="s">
        <v>251</v>
      </c>
      <c r="C440" s="75">
        <v>36</v>
      </c>
      <c r="D440" s="75">
        <v>0</v>
      </c>
      <c r="E440" s="75">
        <v>0</v>
      </c>
    </row>
    <row r="441" spans="1:5" x14ac:dyDescent="0.2">
      <c r="A441" s="75" t="s">
        <v>199</v>
      </c>
      <c r="B441" s="75" t="s">
        <v>498</v>
      </c>
      <c r="C441" s="75">
        <v>11</v>
      </c>
      <c r="D441" s="75">
        <v>0</v>
      </c>
      <c r="E441" s="75">
        <v>0</v>
      </c>
    </row>
    <row r="442" spans="1:5" x14ac:dyDescent="0.2">
      <c r="A442" s="75" t="s">
        <v>199</v>
      </c>
      <c r="B442" s="75" t="s">
        <v>499</v>
      </c>
      <c r="C442" s="75">
        <v>21</v>
      </c>
      <c r="D442" s="75">
        <v>0</v>
      </c>
      <c r="E442" s="75">
        <v>0</v>
      </c>
    </row>
    <row r="443" spans="1:5" x14ac:dyDescent="0.2">
      <c r="A443" s="75" t="s">
        <v>199</v>
      </c>
      <c r="B443" s="75" t="s">
        <v>590</v>
      </c>
      <c r="C443" s="75">
        <v>0</v>
      </c>
      <c r="D443" s="75">
        <v>15</v>
      </c>
      <c r="E443" s="75">
        <v>0</v>
      </c>
    </row>
    <row r="444" spans="1:5" x14ac:dyDescent="0.2">
      <c r="A444" s="75" t="s">
        <v>199</v>
      </c>
      <c r="B444" s="75" t="s">
        <v>591</v>
      </c>
      <c r="C444" s="75">
        <v>0</v>
      </c>
      <c r="D444" s="75">
        <v>15</v>
      </c>
      <c r="E444" s="75">
        <v>0</v>
      </c>
    </row>
    <row r="445" spans="1:5" x14ac:dyDescent="0.2">
      <c r="A445" s="75" t="s">
        <v>199</v>
      </c>
      <c r="B445" s="75" t="s">
        <v>500</v>
      </c>
      <c r="C445" s="75">
        <v>45</v>
      </c>
      <c r="D445" s="75">
        <v>45</v>
      </c>
      <c r="E445" s="75">
        <v>0</v>
      </c>
    </row>
    <row r="446" spans="1:5" x14ac:dyDescent="0.2">
      <c r="A446" s="75" t="s">
        <v>199</v>
      </c>
      <c r="B446" s="75" t="s">
        <v>501</v>
      </c>
      <c r="C446" s="75">
        <v>18</v>
      </c>
      <c r="D446" s="75">
        <v>0</v>
      </c>
      <c r="E446" s="75">
        <v>0</v>
      </c>
    </row>
    <row r="447" spans="1:5" x14ac:dyDescent="0.2">
      <c r="A447" s="75" t="s">
        <v>199</v>
      </c>
      <c r="B447" s="75" t="s">
        <v>502</v>
      </c>
      <c r="C447" s="75">
        <v>47</v>
      </c>
      <c r="D447" s="75">
        <v>0</v>
      </c>
      <c r="E447" s="75">
        <v>0</v>
      </c>
    </row>
    <row r="448" spans="1:5" x14ac:dyDescent="0.2">
      <c r="A448" s="75" t="s">
        <v>199</v>
      </c>
      <c r="B448" s="75" t="s">
        <v>503</v>
      </c>
      <c r="C448" s="75">
        <v>10</v>
      </c>
      <c r="D448" s="75">
        <v>0</v>
      </c>
      <c r="E448" s="75">
        <v>0</v>
      </c>
    </row>
    <row r="449" spans="1:5" x14ac:dyDescent="0.2">
      <c r="A449" s="75" t="s">
        <v>199</v>
      </c>
      <c r="B449" s="75" t="s">
        <v>592</v>
      </c>
      <c r="C449" s="75">
        <v>0</v>
      </c>
      <c r="D449" s="75">
        <v>6</v>
      </c>
      <c r="E449" s="75">
        <v>0</v>
      </c>
    </row>
    <row r="450" spans="1:5" x14ac:dyDescent="0.2">
      <c r="A450" s="75" t="s">
        <v>199</v>
      </c>
      <c r="B450" s="75" t="s">
        <v>504</v>
      </c>
      <c r="C450" s="75">
        <v>26</v>
      </c>
      <c r="D450" s="75">
        <v>0</v>
      </c>
      <c r="E450" s="75">
        <v>0</v>
      </c>
    </row>
    <row r="451" spans="1:5" x14ac:dyDescent="0.2">
      <c r="A451" s="75" t="s">
        <v>199</v>
      </c>
      <c r="B451" s="75" t="s">
        <v>505</v>
      </c>
      <c r="C451" s="75">
        <v>32</v>
      </c>
      <c r="D451" s="75">
        <v>0</v>
      </c>
      <c r="E451" s="75">
        <v>0</v>
      </c>
    </row>
    <row r="452" spans="1:5" x14ac:dyDescent="0.2">
      <c r="A452" s="75" t="s">
        <v>199</v>
      </c>
      <c r="B452" s="75" t="s">
        <v>506</v>
      </c>
      <c r="C452" s="75">
        <v>26</v>
      </c>
      <c r="D452" s="75">
        <v>0</v>
      </c>
      <c r="E452" s="75">
        <v>0</v>
      </c>
    </row>
    <row r="453" spans="1:5" x14ac:dyDescent="0.2">
      <c r="A453" s="75" t="s">
        <v>199</v>
      </c>
      <c r="B453" s="75" t="s">
        <v>507</v>
      </c>
      <c r="C453" s="75">
        <v>32</v>
      </c>
      <c r="D453" s="75">
        <v>0</v>
      </c>
      <c r="E453" s="75">
        <v>0</v>
      </c>
    </row>
    <row r="454" spans="1:5" x14ac:dyDescent="0.2">
      <c r="A454" s="75" t="s">
        <v>199</v>
      </c>
      <c r="B454" s="75" t="s">
        <v>508</v>
      </c>
      <c r="C454" s="75">
        <v>8</v>
      </c>
      <c r="D454" s="75">
        <v>0</v>
      </c>
      <c r="E454" s="75">
        <v>0</v>
      </c>
    </row>
    <row r="455" spans="1:5" x14ac:dyDescent="0.2">
      <c r="A455" s="75" t="s">
        <v>199</v>
      </c>
      <c r="B455" s="75" t="s">
        <v>593</v>
      </c>
      <c r="C455" s="75">
        <v>0</v>
      </c>
      <c r="D455" s="75">
        <v>0</v>
      </c>
      <c r="E455" s="75">
        <v>47</v>
      </c>
    </row>
    <row r="456" spans="1:5" x14ac:dyDescent="0.2">
      <c r="A456" s="75" t="s">
        <v>199</v>
      </c>
      <c r="B456" s="75" t="s">
        <v>509</v>
      </c>
      <c r="C456" s="75">
        <v>45</v>
      </c>
      <c r="D456" s="75">
        <v>0</v>
      </c>
      <c r="E456" s="75">
        <v>0</v>
      </c>
    </row>
    <row r="457" spans="1:5" x14ac:dyDescent="0.2">
      <c r="A457" s="75" t="s">
        <v>199</v>
      </c>
      <c r="B457" s="75" t="s">
        <v>510</v>
      </c>
      <c r="C457" s="75">
        <v>45</v>
      </c>
      <c r="D457" s="75">
        <v>0</v>
      </c>
      <c r="E457" s="75">
        <v>0</v>
      </c>
    </row>
    <row r="458" spans="1:5" x14ac:dyDescent="0.2">
      <c r="A458" s="75" t="s">
        <v>199</v>
      </c>
      <c r="B458" s="75" t="s">
        <v>511</v>
      </c>
      <c r="C458" s="75">
        <v>45</v>
      </c>
      <c r="D458" s="75">
        <v>41</v>
      </c>
      <c r="E458" s="75">
        <v>0</v>
      </c>
    </row>
    <row r="459" spans="1:5" x14ac:dyDescent="0.2">
      <c r="A459" s="75" t="s">
        <v>199</v>
      </c>
      <c r="B459" s="75" t="s">
        <v>512</v>
      </c>
      <c r="C459" s="75">
        <v>39</v>
      </c>
      <c r="D459" s="75">
        <v>0</v>
      </c>
      <c r="E459" s="75">
        <v>0</v>
      </c>
    </row>
    <row r="460" spans="1:5" x14ac:dyDescent="0.2">
      <c r="A460" s="75" t="s">
        <v>199</v>
      </c>
      <c r="B460" s="75" t="s">
        <v>513</v>
      </c>
      <c r="C460" s="75">
        <v>39</v>
      </c>
      <c r="D460" s="75">
        <v>0</v>
      </c>
      <c r="E460" s="75">
        <v>0</v>
      </c>
    </row>
    <row r="461" spans="1:5" x14ac:dyDescent="0.2">
      <c r="A461" s="75" t="s">
        <v>199</v>
      </c>
      <c r="B461" s="75" t="s">
        <v>514</v>
      </c>
      <c r="C461" s="75">
        <v>26</v>
      </c>
      <c r="D461" s="75">
        <v>0</v>
      </c>
      <c r="E461" s="75">
        <v>0</v>
      </c>
    </row>
    <row r="462" spans="1:5" x14ac:dyDescent="0.2">
      <c r="A462" s="75" t="s">
        <v>199</v>
      </c>
      <c r="B462" s="75" t="s">
        <v>515</v>
      </c>
      <c r="C462" s="75">
        <v>8</v>
      </c>
      <c r="D462" s="75">
        <v>0</v>
      </c>
      <c r="E462" s="75">
        <v>0</v>
      </c>
    </row>
    <row r="463" spans="1:5" x14ac:dyDescent="0.2">
      <c r="A463" s="75" t="s">
        <v>199</v>
      </c>
      <c r="B463" s="75" t="s">
        <v>516</v>
      </c>
      <c r="C463" s="75">
        <v>8</v>
      </c>
      <c r="D463" s="75">
        <v>0</v>
      </c>
      <c r="E463" s="75">
        <v>0</v>
      </c>
    </row>
    <row r="464" spans="1:5" x14ac:dyDescent="0.2">
      <c r="A464" s="75" t="s">
        <v>199</v>
      </c>
      <c r="B464" s="75" t="s">
        <v>517</v>
      </c>
      <c r="C464" s="75">
        <v>37</v>
      </c>
      <c r="D464" s="75">
        <v>0</v>
      </c>
      <c r="E464" s="75">
        <v>0</v>
      </c>
    </row>
    <row r="465" spans="1:5" x14ac:dyDescent="0.2">
      <c r="A465" s="75" t="s">
        <v>252</v>
      </c>
      <c r="B465" s="75" t="s">
        <v>28</v>
      </c>
      <c r="C465" s="75">
        <v>9</v>
      </c>
      <c r="D465" s="75">
        <v>40</v>
      </c>
      <c r="E465" s="75">
        <v>0</v>
      </c>
    </row>
    <row r="466" spans="1:5" x14ac:dyDescent="0.2">
      <c r="A466" s="75" t="s">
        <v>252</v>
      </c>
      <c r="B466" s="75" t="s">
        <v>29</v>
      </c>
      <c r="C466" s="75">
        <v>9</v>
      </c>
      <c r="D466" s="75">
        <v>37</v>
      </c>
      <c r="E466" s="75">
        <v>0</v>
      </c>
    </row>
    <row r="467" spans="1:5" x14ac:dyDescent="0.2">
      <c r="A467" s="75" t="s">
        <v>252</v>
      </c>
      <c r="B467" s="75" t="s">
        <v>253</v>
      </c>
      <c r="C467" s="75">
        <v>42</v>
      </c>
      <c r="D467" s="75">
        <v>45</v>
      </c>
      <c r="E467" s="75">
        <v>0</v>
      </c>
    </row>
    <row r="468" spans="1:5" x14ac:dyDescent="0.2">
      <c r="A468" s="75" t="s">
        <v>252</v>
      </c>
      <c r="B468" s="75" t="s">
        <v>254</v>
      </c>
      <c r="C468" s="75">
        <v>42</v>
      </c>
      <c r="D468" s="75">
        <v>45</v>
      </c>
      <c r="E468" s="75">
        <v>0</v>
      </c>
    </row>
    <row r="469" spans="1:5" x14ac:dyDescent="0.2">
      <c r="A469" s="75" t="s">
        <v>252</v>
      </c>
      <c r="B469" s="75" t="s">
        <v>255</v>
      </c>
      <c r="C469" s="75">
        <v>43</v>
      </c>
      <c r="D469" s="75">
        <v>45</v>
      </c>
      <c r="E469" s="75">
        <v>0</v>
      </c>
    </row>
    <row r="470" spans="1:5" x14ac:dyDescent="0.2">
      <c r="A470" s="75" t="s">
        <v>252</v>
      </c>
      <c r="B470" s="75" t="s">
        <v>256</v>
      </c>
      <c r="C470" s="75">
        <v>25</v>
      </c>
      <c r="D470" s="75">
        <v>45</v>
      </c>
      <c r="E470" s="75">
        <v>0</v>
      </c>
    </row>
    <row r="471" spans="1:5" x14ac:dyDescent="0.2">
      <c r="A471" s="75" t="s">
        <v>252</v>
      </c>
      <c r="B471" s="75" t="s">
        <v>257</v>
      </c>
      <c r="C471" s="75">
        <v>43</v>
      </c>
      <c r="D471" s="75">
        <v>45</v>
      </c>
      <c r="E471" s="75">
        <v>0</v>
      </c>
    </row>
    <row r="472" spans="1:5" x14ac:dyDescent="0.2">
      <c r="A472" s="75" t="s">
        <v>252</v>
      </c>
      <c r="B472" s="75" t="s">
        <v>258</v>
      </c>
      <c r="C472" s="75">
        <v>43</v>
      </c>
      <c r="D472" s="75">
        <v>45</v>
      </c>
      <c r="E472" s="75">
        <v>0</v>
      </c>
    </row>
    <row r="473" spans="1:5" x14ac:dyDescent="0.2">
      <c r="A473" s="75" t="s">
        <v>252</v>
      </c>
      <c r="B473" s="75" t="s">
        <v>42</v>
      </c>
      <c r="C473" s="75">
        <v>42</v>
      </c>
      <c r="D473" s="75">
        <v>45</v>
      </c>
      <c r="E473" s="75">
        <v>0</v>
      </c>
    </row>
    <row r="474" spans="1:5" x14ac:dyDescent="0.2">
      <c r="A474" s="75" t="s">
        <v>252</v>
      </c>
      <c r="B474" s="75" t="s">
        <v>259</v>
      </c>
      <c r="C474" s="75">
        <v>42</v>
      </c>
      <c r="D474" s="75">
        <v>42</v>
      </c>
      <c r="E474" s="75">
        <v>0</v>
      </c>
    </row>
    <row r="475" spans="1:5" x14ac:dyDescent="0.2">
      <c r="A475" s="75" t="s">
        <v>252</v>
      </c>
      <c r="B475" s="75" t="s">
        <v>58</v>
      </c>
      <c r="C475" s="75">
        <v>42</v>
      </c>
      <c r="D475" s="75">
        <v>45</v>
      </c>
      <c r="E475" s="75">
        <v>0</v>
      </c>
    </row>
    <row r="476" spans="1:5" x14ac:dyDescent="0.2">
      <c r="A476" s="75" t="s">
        <v>252</v>
      </c>
      <c r="B476" s="75" t="s">
        <v>59</v>
      </c>
      <c r="C476" s="75">
        <v>43</v>
      </c>
      <c r="D476" s="75">
        <v>45</v>
      </c>
      <c r="E476" s="75">
        <v>0</v>
      </c>
    </row>
    <row r="477" spans="1:5" x14ac:dyDescent="0.2">
      <c r="A477" s="75" t="s">
        <v>252</v>
      </c>
      <c r="B477" s="75" t="s">
        <v>60</v>
      </c>
      <c r="C477" s="75">
        <v>9</v>
      </c>
      <c r="D477" s="75">
        <v>40</v>
      </c>
      <c r="E477" s="75">
        <v>0</v>
      </c>
    </row>
    <row r="478" spans="1:5" x14ac:dyDescent="0.2">
      <c r="A478" s="75" t="s">
        <v>252</v>
      </c>
      <c r="B478" s="75" t="s">
        <v>260</v>
      </c>
      <c r="C478" s="75">
        <v>43</v>
      </c>
      <c r="D478" s="75">
        <v>45</v>
      </c>
      <c r="E478" s="75">
        <v>0</v>
      </c>
    </row>
    <row r="479" spans="1:5" x14ac:dyDescent="0.2">
      <c r="A479" s="75" t="s">
        <v>252</v>
      </c>
      <c r="B479" s="75" t="s">
        <v>81</v>
      </c>
      <c r="C479" s="75">
        <v>45</v>
      </c>
      <c r="D479" s="75">
        <v>40</v>
      </c>
      <c r="E479" s="75">
        <v>0</v>
      </c>
    </row>
    <row r="480" spans="1:5" x14ac:dyDescent="0.2">
      <c r="A480" s="75" t="s">
        <v>252</v>
      </c>
      <c r="B480" s="75" t="s">
        <v>92</v>
      </c>
      <c r="C480" s="75">
        <v>42</v>
      </c>
      <c r="D480" s="75">
        <v>42</v>
      </c>
      <c r="E480" s="75">
        <v>0</v>
      </c>
    </row>
    <row r="481" spans="1:5" x14ac:dyDescent="0.2">
      <c r="A481" s="75" t="s">
        <v>252</v>
      </c>
      <c r="B481" s="75" t="s">
        <v>261</v>
      </c>
      <c r="C481" s="75">
        <v>2</v>
      </c>
      <c r="D481" s="75">
        <v>6</v>
      </c>
      <c r="E481" s="75">
        <v>0</v>
      </c>
    </row>
    <row r="482" spans="1:5" x14ac:dyDescent="0.2">
      <c r="A482" s="75" t="s">
        <v>252</v>
      </c>
      <c r="B482" s="75" t="s">
        <v>518</v>
      </c>
      <c r="C482" s="75">
        <v>25</v>
      </c>
      <c r="D482" s="75">
        <v>45</v>
      </c>
      <c r="E482" s="75">
        <v>0</v>
      </c>
    </row>
    <row r="483" spans="1:5" x14ac:dyDescent="0.2">
      <c r="A483" s="75" t="s">
        <v>252</v>
      </c>
      <c r="B483" s="75" t="s">
        <v>519</v>
      </c>
      <c r="C483" s="75">
        <v>43</v>
      </c>
      <c r="D483" s="75">
        <v>45</v>
      </c>
      <c r="E483" s="75">
        <v>0</v>
      </c>
    </row>
    <row r="484" spans="1:5" x14ac:dyDescent="0.2">
      <c r="A484" s="75" t="s">
        <v>262</v>
      </c>
      <c r="B484" s="75" t="s">
        <v>520</v>
      </c>
      <c r="C484" s="75">
        <v>26</v>
      </c>
      <c r="D484" s="75">
        <v>0</v>
      </c>
      <c r="E484" s="75">
        <v>0</v>
      </c>
    </row>
    <row r="485" spans="1:5" x14ac:dyDescent="0.2">
      <c r="A485" s="75" t="s">
        <v>262</v>
      </c>
      <c r="B485" s="75" t="s">
        <v>7</v>
      </c>
      <c r="C485" s="75">
        <v>34</v>
      </c>
      <c r="D485" s="75">
        <v>0</v>
      </c>
      <c r="E485" s="75">
        <v>0</v>
      </c>
    </row>
    <row r="486" spans="1:5" x14ac:dyDescent="0.2">
      <c r="A486" s="75" t="s">
        <v>262</v>
      </c>
      <c r="B486" s="75" t="s">
        <v>8</v>
      </c>
      <c r="C486" s="75">
        <v>34</v>
      </c>
      <c r="D486" s="75">
        <v>0</v>
      </c>
      <c r="E486" s="75">
        <v>0</v>
      </c>
    </row>
    <row r="487" spans="1:5" x14ac:dyDescent="0.2">
      <c r="A487" s="75" t="s">
        <v>262</v>
      </c>
      <c r="B487" s="75" t="s">
        <v>263</v>
      </c>
      <c r="C487" s="75">
        <v>34</v>
      </c>
      <c r="D487" s="75">
        <v>0</v>
      </c>
      <c r="E487" s="75">
        <v>0</v>
      </c>
    </row>
    <row r="488" spans="1:5" x14ac:dyDescent="0.2">
      <c r="A488" s="75" t="s">
        <v>262</v>
      </c>
      <c r="B488" s="75" t="s">
        <v>85</v>
      </c>
      <c r="C488" s="75">
        <v>34</v>
      </c>
      <c r="D488" s="75">
        <v>0</v>
      </c>
      <c r="E488" s="75">
        <v>0</v>
      </c>
    </row>
    <row r="489" spans="1:5" x14ac:dyDescent="0.2">
      <c r="A489" s="75" t="s">
        <v>262</v>
      </c>
      <c r="B489" s="75" t="s">
        <v>86</v>
      </c>
      <c r="C489" s="75">
        <v>34</v>
      </c>
      <c r="D489" s="75">
        <v>0</v>
      </c>
      <c r="E489" s="75">
        <v>0</v>
      </c>
    </row>
    <row r="490" spans="1:5" x14ac:dyDescent="0.2">
      <c r="A490" s="75" t="s">
        <v>262</v>
      </c>
      <c r="B490" s="75" t="s">
        <v>87</v>
      </c>
      <c r="C490" s="75">
        <v>34</v>
      </c>
      <c r="D490" s="75">
        <v>0</v>
      </c>
      <c r="E490" s="75">
        <v>0</v>
      </c>
    </row>
    <row r="491" spans="1:5" x14ac:dyDescent="0.2">
      <c r="A491" s="75" t="s">
        <v>262</v>
      </c>
      <c r="B491" s="75" t="s">
        <v>88</v>
      </c>
      <c r="C491" s="75">
        <v>34</v>
      </c>
      <c r="D491" s="75">
        <v>0</v>
      </c>
      <c r="E491" s="75">
        <v>0</v>
      </c>
    </row>
    <row r="492" spans="1:5" x14ac:dyDescent="0.2">
      <c r="A492" s="75" t="s">
        <v>262</v>
      </c>
      <c r="B492" s="75" t="s">
        <v>89</v>
      </c>
      <c r="C492" s="75">
        <v>34</v>
      </c>
      <c r="D492" s="75">
        <v>0</v>
      </c>
      <c r="E492" s="75">
        <v>0</v>
      </c>
    </row>
    <row r="493" spans="1:5" x14ac:dyDescent="0.2">
      <c r="A493" s="75" t="s">
        <v>262</v>
      </c>
      <c r="B493" s="75" t="s">
        <v>521</v>
      </c>
      <c r="C493" s="75">
        <v>34</v>
      </c>
      <c r="D493" s="75">
        <v>0</v>
      </c>
      <c r="E493" s="75">
        <v>0</v>
      </c>
    </row>
    <row r="494" spans="1:5" x14ac:dyDescent="0.2">
      <c r="A494" s="75" t="s">
        <v>262</v>
      </c>
      <c r="B494" s="75" t="s">
        <v>522</v>
      </c>
      <c r="C494" s="75">
        <v>34</v>
      </c>
      <c r="D494" s="75">
        <v>0</v>
      </c>
      <c r="E494" s="75">
        <v>0</v>
      </c>
    </row>
    <row r="495" spans="1:5" x14ac:dyDescent="0.2">
      <c r="A495" s="75" t="s">
        <v>262</v>
      </c>
      <c r="B495" s="75" t="s">
        <v>523</v>
      </c>
      <c r="C495" s="75">
        <v>26</v>
      </c>
      <c r="D495" s="75">
        <v>0</v>
      </c>
      <c r="E495" s="75">
        <v>0</v>
      </c>
    </row>
    <row r="496" spans="1:5" x14ac:dyDescent="0.2">
      <c r="A496" s="75" t="s">
        <v>262</v>
      </c>
      <c r="B496" s="75" t="s">
        <v>524</v>
      </c>
      <c r="C496" s="75">
        <v>26</v>
      </c>
      <c r="D496" s="75">
        <v>0</v>
      </c>
      <c r="E496" s="75">
        <v>0</v>
      </c>
    </row>
    <row r="497" spans="1:5" x14ac:dyDescent="0.2">
      <c r="A497" s="75" t="s">
        <v>262</v>
      </c>
      <c r="B497" s="75" t="s">
        <v>525</v>
      </c>
      <c r="C497" s="75">
        <v>34</v>
      </c>
      <c r="D497" s="75">
        <v>0</v>
      </c>
      <c r="E497" s="75">
        <v>0</v>
      </c>
    </row>
    <row r="498" spans="1:5" x14ac:dyDescent="0.2">
      <c r="A498" s="75" t="s">
        <v>262</v>
      </c>
      <c r="B498" s="75" t="s">
        <v>526</v>
      </c>
      <c r="C498" s="75">
        <v>26</v>
      </c>
      <c r="D498" s="75">
        <v>0</v>
      </c>
      <c r="E498" s="75">
        <v>0</v>
      </c>
    </row>
    <row r="499" spans="1:5" x14ac:dyDescent="0.2">
      <c r="A499" s="75" t="s">
        <v>262</v>
      </c>
      <c r="B499" s="75" t="s">
        <v>527</v>
      </c>
      <c r="C499" s="75">
        <v>34</v>
      </c>
      <c r="D499" s="75">
        <v>0</v>
      </c>
      <c r="E499" s="75">
        <v>0</v>
      </c>
    </row>
    <row r="500" spans="1:5" x14ac:dyDescent="0.2">
      <c r="A500" s="75" t="s">
        <v>262</v>
      </c>
      <c r="B500" s="75" t="s">
        <v>528</v>
      </c>
      <c r="C500" s="75">
        <v>26</v>
      </c>
      <c r="D500" s="75">
        <v>0</v>
      </c>
      <c r="E500" s="75">
        <v>0</v>
      </c>
    </row>
    <row r="501" spans="1:5" x14ac:dyDescent="0.2">
      <c r="A501" s="75" t="s">
        <v>262</v>
      </c>
      <c r="B501" s="75" t="s">
        <v>529</v>
      </c>
      <c r="C501" s="75">
        <v>26</v>
      </c>
      <c r="D501" s="75">
        <v>0</v>
      </c>
      <c r="E501" s="75">
        <v>0</v>
      </c>
    </row>
    <row r="502" spans="1:5" x14ac:dyDescent="0.2">
      <c r="A502" s="75" t="s">
        <v>262</v>
      </c>
      <c r="B502" s="75" t="s">
        <v>530</v>
      </c>
      <c r="C502" s="75">
        <v>26</v>
      </c>
      <c r="D502" s="75">
        <v>0</v>
      </c>
      <c r="E502" s="75">
        <v>0</v>
      </c>
    </row>
    <row r="503" spans="1:5" x14ac:dyDescent="0.2">
      <c r="A503" s="75" t="s">
        <v>262</v>
      </c>
      <c r="B503" s="75" t="s">
        <v>531</v>
      </c>
      <c r="C503" s="75">
        <v>34</v>
      </c>
      <c r="D503" s="75">
        <v>0</v>
      </c>
      <c r="E503" s="75">
        <v>0</v>
      </c>
    </row>
    <row r="504" spans="1:5" x14ac:dyDescent="0.2">
      <c r="A504" s="75" t="s">
        <v>262</v>
      </c>
      <c r="B504" s="75" t="s">
        <v>532</v>
      </c>
      <c r="C504" s="75">
        <v>34</v>
      </c>
      <c r="D504" s="75">
        <v>0</v>
      </c>
      <c r="E504" s="75">
        <v>0</v>
      </c>
    </row>
    <row r="505" spans="1:5" x14ac:dyDescent="0.2">
      <c r="A505" s="75" t="s">
        <v>262</v>
      </c>
      <c r="B505" s="75" t="s">
        <v>533</v>
      </c>
      <c r="C505" s="75">
        <v>34</v>
      </c>
      <c r="D505" s="75">
        <v>0</v>
      </c>
      <c r="E505" s="75">
        <v>0</v>
      </c>
    </row>
    <row r="506" spans="1:5" x14ac:dyDescent="0.2">
      <c r="A506" s="75" t="s">
        <v>262</v>
      </c>
      <c r="B506" s="75" t="s">
        <v>534</v>
      </c>
      <c r="C506" s="75">
        <v>34</v>
      </c>
      <c r="D506" s="75">
        <v>0</v>
      </c>
      <c r="E506" s="75">
        <v>0</v>
      </c>
    </row>
    <row r="507" spans="1:5" x14ac:dyDescent="0.2">
      <c r="A507" s="75" t="s">
        <v>264</v>
      </c>
      <c r="B507" s="75" t="s">
        <v>535</v>
      </c>
      <c r="C507" s="75">
        <v>21</v>
      </c>
      <c r="D507" s="75">
        <v>0</v>
      </c>
      <c r="E507" s="75">
        <v>0</v>
      </c>
    </row>
    <row r="508" spans="1:5" x14ac:dyDescent="0.2">
      <c r="A508" s="75" t="s">
        <v>264</v>
      </c>
      <c r="B508" s="75" t="s">
        <v>50</v>
      </c>
      <c r="C508" s="75">
        <v>6</v>
      </c>
      <c r="D508" s="75">
        <v>0</v>
      </c>
      <c r="E508" s="75">
        <v>0</v>
      </c>
    </row>
    <row r="509" spans="1:5" x14ac:dyDescent="0.2">
      <c r="A509" s="75" t="s">
        <v>264</v>
      </c>
      <c r="B509" s="75" t="s">
        <v>265</v>
      </c>
      <c r="C509" s="75">
        <v>6</v>
      </c>
      <c r="D509" s="75">
        <v>0</v>
      </c>
      <c r="E509" s="75">
        <v>0</v>
      </c>
    </row>
    <row r="510" spans="1:5" x14ac:dyDescent="0.2">
      <c r="A510" s="75" t="s">
        <v>264</v>
      </c>
      <c r="B510" s="75" t="s">
        <v>266</v>
      </c>
      <c r="C510" s="75">
        <v>48</v>
      </c>
      <c r="D510" s="75">
        <v>0</v>
      </c>
      <c r="E510" s="75">
        <v>0</v>
      </c>
    </row>
    <row r="511" spans="1:5" x14ac:dyDescent="0.2">
      <c r="A511" s="75" t="s">
        <v>264</v>
      </c>
      <c r="B511" s="75" t="s">
        <v>62</v>
      </c>
      <c r="C511" s="75">
        <v>48</v>
      </c>
      <c r="D511" s="75">
        <v>48</v>
      </c>
      <c r="E511" s="75">
        <v>8</v>
      </c>
    </row>
    <row r="512" spans="1:5" x14ac:dyDescent="0.2">
      <c r="A512" s="75" t="s">
        <v>264</v>
      </c>
      <c r="B512" s="75" t="s">
        <v>267</v>
      </c>
      <c r="C512" s="75">
        <v>37</v>
      </c>
      <c r="D512" s="75">
        <v>48</v>
      </c>
      <c r="E512" s="75">
        <v>0</v>
      </c>
    </row>
    <row r="513" spans="1:5" x14ac:dyDescent="0.2">
      <c r="A513" s="75" t="s">
        <v>264</v>
      </c>
      <c r="B513" s="75" t="s">
        <v>268</v>
      </c>
      <c r="C513" s="75">
        <v>40</v>
      </c>
      <c r="D513" s="75">
        <v>0</v>
      </c>
      <c r="E513" s="75">
        <v>0</v>
      </c>
    </row>
    <row r="514" spans="1:5" x14ac:dyDescent="0.2">
      <c r="A514" s="75" t="s">
        <v>264</v>
      </c>
      <c r="B514" s="75" t="s">
        <v>269</v>
      </c>
      <c r="C514" s="75">
        <v>48</v>
      </c>
      <c r="D514" s="75">
        <v>7</v>
      </c>
      <c r="E514" s="75">
        <v>0</v>
      </c>
    </row>
    <row r="515" spans="1:5" x14ac:dyDescent="0.2">
      <c r="A515" s="75" t="s">
        <v>264</v>
      </c>
      <c r="B515" s="75" t="s">
        <v>270</v>
      </c>
      <c r="C515" s="75">
        <v>8</v>
      </c>
      <c r="D515" s="75">
        <v>0</v>
      </c>
      <c r="E515" s="75">
        <v>0</v>
      </c>
    </row>
    <row r="516" spans="1:5" x14ac:dyDescent="0.2">
      <c r="A516" s="75" t="s">
        <v>264</v>
      </c>
      <c r="B516" s="75" t="s">
        <v>536</v>
      </c>
      <c r="C516" s="75">
        <v>48</v>
      </c>
      <c r="D516" s="75">
        <v>0</v>
      </c>
      <c r="E516" s="75">
        <v>0</v>
      </c>
    </row>
    <row r="517" spans="1:5" x14ac:dyDescent="0.2">
      <c r="A517" s="75" t="s">
        <v>264</v>
      </c>
      <c r="B517" s="75" t="s">
        <v>537</v>
      </c>
      <c r="C517" s="75">
        <v>15</v>
      </c>
      <c r="D517" s="75">
        <v>2</v>
      </c>
      <c r="E517" s="75">
        <v>0</v>
      </c>
    </row>
    <row r="518" spans="1:5" x14ac:dyDescent="0.2">
      <c r="A518" s="75" t="s">
        <v>271</v>
      </c>
      <c r="B518" s="75" t="s">
        <v>9</v>
      </c>
      <c r="C518" s="75">
        <v>48</v>
      </c>
      <c r="D518" s="75">
        <v>0</v>
      </c>
      <c r="E518" s="75">
        <v>0</v>
      </c>
    </row>
    <row r="519" spans="1:5" x14ac:dyDescent="0.2">
      <c r="A519" s="75" t="s">
        <v>271</v>
      </c>
      <c r="B519" s="75" t="s">
        <v>272</v>
      </c>
      <c r="C519" s="75">
        <v>48</v>
      </c>
      <c r="D519" s="75">
        <v>0</v>
      </c>
      <c r="E519" s="75">
        <v>0</v>
      </c>
    </row>
  </sheetData>
  <autoFilter ref="A1:F251" xr:uid="{EAADF036-B12C-45A7-B14B-7E8944EEF8F6}">
    <sortState xmlns:xlrd2="http://schemas.microsoft.com/office/spreadsheetml/2017/richdata2" ref="A2:F251">
      <sortCondition ref="A1:A251"/>
    </sortState>
  </autoFilter>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8ED2-3172-4573-9FD4-18270F8A56CD}">
  <dimension ref="A1:F5"/>
  <sheetViews>
    <sheetView workbookViewId="0">
      <selection activeCell="J18" sqref="J18"/>
    </sheetView>
  </sheetViews>
  <sheetFormatPr defaultRowHeight="13.2" x14ac:dyDescent="0.25"/>
  <sheetData>
    <row r="1" spans="1:6" x14ac:dyDescent="0.25">
      <c r="A1" s="10" t="s">
        <v>12</v>
      </c>
      <c r="E1" s="10"/>
      <c r="F1" s="10"/>
    </row>
    <row r="2" spans="1:6" ht="13.8" x14ac:dyDescent="0.25">
      <c r="A2" s="6" t="e" vm="1">
        <v>#VALUE!</v>
      </c>
    </row>
    <row r="3" spans="1:6" ht="13.8" x14ac:dyDescent="0.25">
      <c r="A3" s="7" t="e" vm="2">
        <v>#VALUE!</v>
      </c>
    </row>
    <row r="4" spans="1:6" ht="13.8" x14ac:dyDescent="0.25">
      <c r="A4" s="8" t="e" vm="3">
        <v>#VALUE!</v>
      </c>
    </row>
    <row r="5" spans="1:6" x14ac:dyDescent="0.25">
      <c r="B5" s="1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C48E326229DD4299F44BACC9071762" ma:contentTypeVersion="11" ma:contentTypeDescription="Create a new document." ma:contentTypeScope="" ma:versionID="f053c7ed658e3cfde351b1df6c18a97b">
  <xsd:schema xmlns:xsd="http://www.w3.org/2001/XMLSchema" xmlns:xs="http://www.w3.org/2001/XMLSchema" xmlns:p="http://schemas.microsoft.com/office/2006/metadata/properties" xmlns:ns3="4f04634c-f94b-4d1b-bbf0-373322fc0e85" xmlns:ns4="ec3bc3f9-77f2-49fe-ad30-57c8434c1067" targetNamespace="http://schemas.microsoft.com/office/2006/metadata/properties" ma:root="true" ma:fieldsID="ef2cefa54ce223d59c2765bc0580128c" ns3:_="" ns4:_="">
    <xsd:import namespace="4f04634c-f94b-4d1b-bbf0-373322fc0e85"/>
    <xsd:import namespace="ec3bc3f9-77f2-49fe-ad30-57c8434c10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4634c-f94b-4d1b-bbf0-373322fc0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3bc3f9-77f2-49fe-ad30-57c8434c106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192B3-CE2D-48CE-B4DF-BEB0CA34842E}">
  <ds:schemaRefs>
    <ds:schemaRef ds:uri="http://schemas.microsoft.com/office/infopath/2007/PartnerControls"/>
    <ds:schemaRef ds:uri="http://purl.org/dc/elements/1.1/"/>
    <ds:schemaRef ds:uri="http://schemas.microsoft.com/office/2006/metadata/properties"/>
    <ds:schemaRef ds:uri="4f04634c-f94b-4d1b-bbf0-373322fc0e85"/>
    <ds:schemaRef ds:uri="http://purl.org/dc/terms/"/>
    <ds:schemaRef ds:uri="http://schemas.openxmlformats.org/package/2006/metadata/core-properties"/>
    <ds:schemaRef ds:uri="http://schemas.microsoft.com/office/2006/documentManagement/types"/>
    <ds:schemaRef ds:uri="ec3bc3f9-77f2-49fe-ad30-57c8434c1067"/>
    <ds:schemaRef ds:uri="http://www.w3.org/XML/1998/namespace"/>
    <ds:schemaRef ds:uri="http://purl.org/dc/dcmitype/"/>
  </ds:schemaRefs>
</ds:datastoreItem>
</file>

<file path=customXml/itemProps2.xml><?xml version="1.0" encoding="utf-8"?>
<ds:datastoreItem xmlns:ds="http://schemas.openxmlformats.org/officeDocument/2006/customXml" ds:itemID="{0D143BB0-9C76-4387-AADD-D30CA18A83A2}">
  <ds:schemaRefs>
    <ds:schemaRef ds:uri="http://schemas.microsoft.com/sharepoint/v3/contenttype/forms"/>
  </ds:schemaRefs>
</ds:datastoreItem>
</file>

<file path=customXml/itemProps3.xml><?xml version="1.0" encoding="utf-8"?>
<ds:datastoreItem xmlns:ds="http://schemas.openxmlformats.org/officeDocument/2006/customXml" ds:itemID="{1860E172-013C-43BB-9BCB-FDC958192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4634c-f94b-4d1b-bbf0-373322fc0e85"/>
    <ds:schemaRef ds:uri="ec3bc3f9-77f2-49fe-ad30-57c8434c1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Oppervlaktewater</vt:lpstr>
      <vt:lpstr>Zwevende stof</vt:lpstr>
      <vt:lpstr>Oppervlaktewater - Na filtratie</vt:lpstr>
      <vt:lpstr>Overzicht_stoffen</vt:lpstr>
      <vt:lpstr>_</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van Hoorn</dc:creator>
  <cp:lastModifiedBy>Steven Kelderman</cp:lastModifiedBy>
  <cp:lastPrinted>2007-05-01T14:42:22Z</cp:lastPrinted>
  <dcterms:created xsi:type="dcterms:W3CDTF">2007-02-16T12:46:09Z</dcterms:created>
  <dcterms:modified xsi:type="dcterms:W3CDTF">2026-01-05T15:19:02Z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0x0101008FC48E326229DD4299F44BACC9071762</vt:lpwstr>
  </property>
</Properties>
</file>